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266" windowWidth="15195" windowHeight="9975" activeTab="0"/>
  </bookViews>
  <sheets>
    <sheet name="анализ 1" sheetId="1" r:id="rId1"/>
  </sheets>
  <definedNames>
    <definedName name="_xlnm.Print_Titles" localSheetId="0">'анализ 1'!$13:$15</definedName>
    <definedName name="_xlnm.Print_Area" localSheetId="0">'анализ 1'!$A$1:$K$155</definedName>
  </definedNames>
  <calcPr fullCalcOnLoad="1"/>
</workbook>
</file>

<file path=xl/sharedStrings.xml><?xml version="1.0" encoding="utf-8"?>
<sst xmlns="http://schemas.openxmlformats.org/spreadsheetml/2006/main" count="595" uniqueCount="192">
  <si>
    <t>0503</t>
  </si>
  <si>
    <t>Организация и осуществление деятельности по опеке и попечительству</t>
  </si>
  <si>
    <t>Закупка автотранспортныз средств и коммунальной техники за счет средств местного бюджета</t>
  </si>
  <si>
    <t>Культура</t>
  </si>
  <si>
    <t>ВСЕГО:</t>
  </si>
  <si>
    <t>Наименование</t>
  </si>
  <si>
    <t>Исполнение</t>
  </si>
  <si>
    <t>Текущее</t>
  </si>
  <si>
    <t>Общегосударственные вопросы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</si>
  <si>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</si>
  <si>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</si>
  <si>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</si>
  <si>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Обслуживание государственного и муниципального долга</t>
  </si>
  <si>
    <t>Прочие расходы</t>
  </si>
  <si>
    <t>Процентные платежи по бюджетному кредиту</t>
  </si>
  <si>
    <t>Резервные фонды</t>
  </si>
  <si>
    <t>Резервные фонды местных администраций</t>
  </si>
  <si>
    <t>Центральный аппарат</t>
  </si>
  <si>
    <t>Расходы на формирование и содержание областных и муниципальных архивных фондов</t>
  </si>
  <si>
    <t>Оценка недвижимости, признание прав и регулирование отношений по государственной и муниципальной собственности</t>
  </si>
  <si>
    <t>Выполнение других обязательств государства</t>
  </si>
  <si>
    <t>Формирование и содержание областных архивных фондов</t>
  </si>
  <si>
    <t>Национальная экономика</t>
  </si>
  <si>
    <t>Сельское хозяйство и рыболовство</t>
  </si>
  <si>
    <t>Мероприятия в области сельскохозяйственного производства</t>
  </si>
  <si>
    <t>Субсидии юридическим лицам</t>
  </si>
  <si>
    <t>Транспорт</t>
  </si>
  <si>
    <t>Субсидии на проведение отдельных мероприятий по другим видам транспорта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</si>
  <si>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</si>
  <si>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>Коммунальное хозяйство</t>
  </si>
  <si>
    <t>Образование</t>
  </si>
  <si>
    <t>Молодежная политика и оздоровление детей</t>
  </si>
  <si>
    <t>Проведение мероприятий для детей и молодежи</t>
  </si>
  <si>
    <t>Социальная политика</t>
  </si>
  <si>
    <t>Социальное обеспечение населения</t>
  </si>
  <si>
    <t>(рублей)</t>
  </si>
  <si>
    <t>Муниципальная целевая программа "Развитие сельского хозяйства и рынков сельскохозяйственной продукции в Малоярославецком районе на 2008-2012 годы"</t>
  </si>
  <si>
    <t>КГРБС</t>
  </si>
  <si>
    <t>Раздел, подраздел</t>
  </si>
  <si>
    <t>Целевая статья</t>
  </si>
  <si>
    <t>Вид расходов</t>
  </si>
  <si>
    <t>0100</t>
  </si>
  <si>
    <t>0104</t>
  </si>
  <si>
    <t>500</t>
  </si>
  <si>
    <t>013</t>
  </si>
  <si>
    <t>0650301</t>
  </si>
  <si>
    <t>0020401</t>
  </si>
  <si>
    <t>0900200</t>
  </si>
  <si>
    <t>0400</t>
  </si>
  <si>
    <t>0405</t>
  </si>
  <si>
    <t>2600400</t>
  </si>
  <si>
    <t>006</t>
  </si>
  <si>
    <t>7950001</t>
  </si>
  <si>
    <t>0408</t>
  </si>
  <si>
    <t>3170100</t>
  </si>
  <si>
    <t>0409</t>
  </si>
  <si>
    <t>3150203</t>
  </si>
  <si>
    <t>0412</t>
  </si>
  <si>
    <t>0500</t>
  </si>
  <si>
    <t>0502</t>
  </si>
  <si>
    <t>0700</t>
  </si>
  <si>
    <t>0707</t>
  </si>
  <si>
    <t>4310100</t>
  </si>
  <si>
    <t>0800</t>
  </si>
  <si>
    <t>0801</t>
  </si>
  <si>
    <t>0113</t>
  </si>
  <si>
    <t>Дорожное хозяйство (дорожные фонды)</t>
  </si>
  <si>
    <t>1000</t>
  </si>
  <si>
    <t>1003</t>
  </si>
  <si>
    <t>5206300</t>
  </si>
  <si>
    <t>Физическая культура и спорт</t>
  </si>
  <si>
    <t>1100</t>
  </si>
  <si>
    <t>Другие воросы вобласти физической культуры и спорта</t>
  </si>
  <si>
    <t>1105</t>
  </si>
  <si>
    <t xml:space="preserve">Мероприятия в области физической культуры и спорта </t>
  </si>
  <si>
    <t>5129700</t>
  </si>
  <si>
    <t>1300</t>
  </si>
  <si>
    <t>Обслуживание внутреннего государственного и муниципального долга</t>
  </si>
  <si>
    <t>1301</t>
  </si>
  <si>
    <t>Культура и кинематография</t>
  </si>
  <si>
    <t>Связь и информатика</t>
  </si>
  <si>
    <t>0410</t>
  </si>
  <si>
    <t>5223010</t>
  </si>
  <si>
    <t>Муниципальная целевая программа "Развитие мясного скотоводства в муниципальном районе "Малоярославецкий район" Калужской области на  2010-2012 годы"</t>
  </si>
  <si>
    <t>Муниципальная целевая программа "Развитие молочного  скотоводства в муниципальном районе "Малоярославецкий район" Калужской области на  2010-2012 годы"</t>
  </si>
  <si>
    <t>7950014</t>
  </si>
  <si>
    <t>7950015</t>
  </si>
  <si>
    <t>003</t>
  </si>
  <si>
    <t>Муниципальная целевая программа "Улучшение демографической ситуации в Малоярославецком районе на 2010-2012 годы</t>
  </si>
  <si>
    <t>7950010</t>
  </si>
  <si>
    <t>Долгосрочная целевая программа"Развитие электронного Правительства Калужской области на период до 2015 года" за счет средств местного бюджета"</t>
  </si>
  <si>
    <t>Другие общегосударственные вопросы</t>
  </si>
  <si>
    <t>0111</t>
  </si>
  <si>
    <t>Исполнение полномочий поселений по организации в границах поселения электро-,тепло-,газо- и водоснабжения населения, водоотведения, снабжения населения топливом (в т.ч. в части централизованной закупки угля)</t>
  </si>
  <si>
    <t>Областная целевая программа "Развитие сельского хозяйства и рынков сельскохозяйственной продукции в Калужской области на 2008-2012 годы" за счет средств местного бюджета</t>
  </si>
  <si>
    <t>5210604</t>
  </si>
  <si>
    <t>5220920</t>
  </si>
  <si>
    <t>Целевая программа "Улучшение условий и охраны труда на 2012-2014 годы муниципального района "Малоярославецкий район"</t>
  </si>
  <si>
    <t>7950020</t>
  </si>
  <si>
    <t>0105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</si>
  <si>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</si>
  <si>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0010400</t>
  </si>
  <si>
    <t>6222200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</si>
  <si>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</si>
  <si>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</si>
  <si>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</si>
  <si>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0200</t>
  </si>
  <si>
    <t>0203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</si>
  <si>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</si>
  <si>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0501</t>
  </si>
  <si>
    <t>0980101</t>
  </si>
  <si>
    <t>Иные межбюджетные трансферты</t>
  </si>
  <si>
    <t>Жилищное хозяйство</t>
  </si>
  <si>
    <t>Благоустройство</t>
  </si>
  <si>
    <t>521</t>
  </si>
  <si>
    <t>540</t>
  </si>
  <si>
    <t>012</t>
  </si>
  <si>
    <t>3510500</t>
  </si>
  <si>
    <t>Мероприятия в области коммунального хозяйства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</si>
  <si>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</si>
  <si>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</si>
  <si>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</si>
  <si>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</si>
  <si>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740 0040</t>
  </si>
  <si>
    <t>740 0045</t>
  </si>
  <si>
    <t>900 0060</t>
  </si>
  <si>
    <t>870</t>
  </si>
  <si>
    <t>800</t>
  </si>
  <si>
    <t>Резервные средства</t>
  </si>
  <si>
    <t>Иные бюджетные ассигнования</t>
  </si>
  <si>
    <t>900 0200</t>
  </si>
  <si>
    <t>900 0092</t>
  </si>
  <si>
    <t>200</t>
  </si>
  <si>
    <t>240</t>
  </si>
  <si>
    <t>850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</si>
  <si>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</si>
  <si>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</si>
  <si>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</si>
  <si>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999 5118</t>
  </si>
  <si>
    <t>050 0125</t>
  </si>
  <si>
    <t>Уличное освещение</t>
  </si>
  <si>
    <t>050 0325</t>
  </si>
  <si>
    <t>Содержание дорог сельского поселения</t>
  </si>
  <si>
    <t>Озеленение</t>
  </si>
  <si>
    <t>Содержание мест захоронения</t>
  </si>
  <si>
    <t>050 0525</t>
  </si>
  <si>
    <t>Прочие мероприятия по благоустройству</t>
  </si>
  <si>
    <t>080 0000</t>
  </si>
  <si>
    <t>Расходы на обеспечение деятельности муниципальных учреждений культуры</t>
  </si>
  <si>
    <t>Межбюджетные трансферты</t>
  </si>
  <si>
    <t>200 0000</t>
  </si>
  <si>
    <t>200 0091</t>
  </si>
  <si>
    <t xml:space="preserve">Оказание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 вышедших на пенсию" </t>
  </si>
  <si>
    <t>740 0000</t>
  </si>
  <si>
    <t xml:space="preserve">Обеспечение деятельности администрации сельского поселения </t>
  </si>
  <si>
    <t>900 0000</t>
  </si>
  <si>
    <t>Непрограммные расходы сельского поселения</t>
  </si>
  <si>
    <t>999 0000</t>
  </si>
  <si>
    <t>Непрограммные расходы федеральных органов исполнительной власти</t>
  </si>
  <si>
    <t>040 0000</t>
  </si>
  <si>
    <t>041 0000</t>
  </si>
  <si>
    <t>041 0409</t>
  </si>
  <si>
    <t>Поддержка дорожного хозяйства</t>
  </si>
  <si>
    <t>АДМИНИСТРАЦИЯ СЕЛЬСКОГО ПОСЕЛЕНИЯ "Село Маклино</t>
  </si>
  <si>
    <t>Муниципальная программа сельского поселения "Село Маклино" "Развитие дорожного хозяйства в сельском поселении "Село Маклино"</t>
  </si>
  <si>
    <t>Подпрограмма "Совершенствование и развитие сети автомобильных дорог сельского поселения "Село Маклино"</t>
  </si>
  <si>
    <t>Муниципальная программа сельского поселения "Село Маклино" "Развитие культуры в сельском поселении "Село Маклино"</t>
  </si>
  <si>
    <t>Муниципальная программа сельского поселения "Село Маклино" "Социальная поддержка граждан в сельском поселении "Село Маклино"</t>
  </si>
  <si>
    <t>041 0225</t>
  </si>
  <si>
    <t>082 0026</t>
  </si>
  <si>
    <t>0103</t>
  </si>
  <si>
    <t>000 0000</t>
  </si>
  <si>
    <t>900 0150</t>
  </si>
  <si>
    <t>Функционирование законодательных (представительных) органов государственной власти и представительных органов муниципальных органов</t>
  </si>
  <si>
    <t>Перечисления другим бюджетам бюджетной системой Российсокй Федерации</t>
  </si>
  <si>
    <t>900 0300</t>
  </si>
  <si>
    <t>Другие вопросы в области национальной экономики</t>
  </si>
  <si>
    <t>900 0600</t>
  </si>
  <si>
    <t>050 0210</t>
  </si>
  <si>
    <t>Реализация мероприятий по вывозу ТБО</t>
  </si>
  <si>
    <t>0107</t>
  </si>
  <si>
    <t>Жилищно-комунальное хозяйство</t>
  </si>
  <si>
    <t>Ведомственная структура расходов бюджета сельского поселения "Село Маклино на 2015 год</t>
  </si>
  <si>
    <t xml:space="preserve"> бюджетные ассигнования на 2015 год</t>
  </si>
  <si>
    <t>900 0079</t>
  </si>
  <si>
    <t>901 0092</t>
  </si>
  <si>
    <t>852</t>
  </si>
  <si>
    <t>412</t>
  </si>
  <si>
    <t xml:space="preserve">Выполнение других обязательств </t>
  </si>
  <si>
    <t>900 0500</t>
  </si>
  <si>
    <t>050 0211</t>
  </si>
  <si>
    <t>Приложение №1 к Решению №26 от 22.06.2015г. "О внесении изменений и дополнений в Решение Сельской Думы сельского поселения "Село Маклино" №85 от 18.12.2014г. "О бюджете сельского поселения "Село Маклино" на 2015 год и плановый период 2016 и 2017 годов".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</si>
</sst>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" fontId="2" fillId="0" borderId="12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2" fillId="0" borderId="14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14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/>
    </xf>
    <xf numFmtId="49" fontId="2" fillId="0" borderId="17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horizontal="left" vertical="center"/>
    </xf>
    <xf numFmtId="4" fontId="2" fillId="0" borderId="17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 horizontal="right" vertical="center"/>
    </xf>
    <xf numFmtId="0" fontId="6" fillId="33" borderId="18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4" fontId="1" fillId="0" borderId="0" xfId="0" applyNumberFormat="1" applyFont="1" applyBorder="1" applyAlignment="1">
      <alignment/>
    </xf>
    <xf numFmtId="49" fontId="1" fillId="0" borderId="17" xfId="0" applyNumberFormat="1" applyFont="1" applyBorder="1" applyAlignment="1">
      <alignment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24" fillId="33" borderId="1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5"/>
  <sheetViews>
    <sheetView tabSelected="1" view="pageBreakPreview" zoomScaleNormal="75" zoomScaleSheetLayoutView="100" zoomScalePageLayoutView="0" workbookViewId="0" topLeftCell="A1">
      <selection activeCell="H1" sqref="H1:J7"/>
    </sheetView>
  </sheetViews>
  <sheetFormatPr defaultColWidth="9.00390625" defaultRowHeight="12.75"/>
  <cols>
    <col min="1" max="1" width="62.25390625" style="8" customWidth="1"/>
    <col min="2" max="5" width="12.75390625" style="1" hidden="1" customWidth="1"/>
    <col min="6" max="6" width="7.125" style="2" customWidth="1"/>
    <col min="7" max="7" width="9.125" style="12" customWidth="1"/>
    <col min="8" max="8" width="10.00390625" style="15" customWidth="1"/>
    <col min="9" max="9" width="9.25390625" style="12" customWidth="1"/>
    <col min="10" max="10" width="23.25390625" style="6" customWidth="1"/>
    <col min="11" max="11" width="12.75390625" style="1" hidden="1" customWidth="1"/>
    <col min="12" max="16384" width="9.125" style="1" customWidth="1"/>
  </cols>
  <sheetData>
    <row r="1" spans="6:11" ht="12.75">
      <c r="F1" s="18"/>
      <c r="G1" s="18"/>
      <c r="H1" s="70" t="s">
        <v>191</v>
      </c>
      <c r="I1" s="70"/>
      <c r="J1" s="70"/>
      <c r="K1" s="18"/>
    </row>
    <row r="2" spans="7:11" ht="12.75">
      <c r="G2" s="18"/>
      <c r="H2" s="70"/>
      <c r="I2" s="70"/>
      <c r="J2" s="70"/>
      <c r="K2" s="18"/>
    </row>
    <row r="3" spans="7:11" ht="12.75">
      <c r="G3" s="18"/>
      <c r="H3" s="70"/>
      <c r="I3" s="70"/>
      <c r="J3" s="70"/>
      <c r="K3" s="18"/>
    </row>
    <row r="4" spans="7:11" ht="13.5" customHeight="1">
      <c r="G4" s="18"/>
      <c r="H4" s="70"/>
      <c r="I4" s="70"/>
      <c r="J4" s="70"/>
      <c r="K4" s="18"/>
    </row>
    <row r="5" spans="7:11" ht="12.75">
      <c r="G5" s="18"/>
      <c r="H5" s="70"/>
      <c r="I5" s="70"/>
      <c r="J5" s="70"/>
      <c r="K5" s="18"/>
    </row>
    <row r="6" spans="6:10" ht="12.75">
      <c r="F6" s="18"/>
      <c r="G6" s="18"/>
      <c r="H6" s="70"/>
      <c r="I6" s="70"/>
      <c r="J6" s="70"/>
    </row>
    <row r="7" spans="7:11" ht="12.75">
      <c r="G7" s="18"/>
      <c r="H7" s="70"/>
      <c r="I7" s="70"/>
      <c r="J7" s="70"/>
      <c r="K7" s="18"/>
    </row>
    <row r="8" spans="1:11" ht="12.7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</row>
    <row r="9" spans="1:11" ht="12.75">
      <c r="A9" s="77" t="s">
        <v>182</v>
      </c>
      <c r="B9" s="77"/>
      <c r="C9" s="77"/>
      <c r="D9" s="77"/>
      <c r="E9" s="77"/>
      <c r="F9" s="77"/>
      <c r="G9" s="77"/>
      <c r="H9" s="77"/>
      <c r="I9" s="77"/>
      <c r="J9" s="77"/>
      <c r="K9" s="77"/>
    </row>
    <row r="10" spans="1:11" ht="12.75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</row>
    <row r="11" spans="1:11" ht="20.25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</row>
    <row r="12" ht="13.5" thickBot="1">
      <c r="J12" s="6" t="s">
        <v>35</v>
      </c>
    </row>
    <row r="13" spans="1:11" ht="24.75" customHeight="1" thickBot="1">
      <c r="A13" s="74" t="s">
        <v>5</v>
      </c>
      <c r="B13" s="59"/>
      <c r="C13" s="59"/>
      <c r="D13" s="59"/>
      <c r="E13" s="59"/>
      <c r="F13" s="76" t="s">
        <v>37</v>
      </c>
      <c r="G13" s="78" t="s">
        <v>38</v>
      </c>
      <c r="H13" s="78" t="s">
        <v>39</v>
      </c>
      <c r="I13" s="78" t="s">
        <v>40</v>
      </c>
      <c r="J13" s="75" t="s">
        <v>183</v>
      </c>
      <c r="K13" s="24" t="s">
        <v>6</v>
      </c>
    </row>
    <row r="14" spans="1:11" ht="24.75" customHeight="1" thickBot="1">
      <c r="A14" s="74"/>
      <c r="B14" s="59"/>
      <c r="C14" s="59"/>
      <c r="D14" s="59"/>
      <c r="E14" s="59"/>
      <c r="F14" s="76"/>
      <c r="G14" s="78"/>
      <c r="H14" s="78"/>
      <c r="I14" s="78"/>
      <c r="J14" s="75"/>
      <c r="K14" s="72" t="s">
        <v>7</v>
      </c>
    </row>
    <row r="15" spans="1:11" ht="13.5" thickBot="1">
      <c r="A15" s="74"/>
      <c r="B15" s="60">
        <v>1</v>
      </c>
      <c r="C15" s="60">
        <v>2</v>
      </c>
      <c r="D15" s="60">
        <v>3</v>
      </c>
      <c r="E15" s="60">
        <v>4</v>
      </c>
      <c r="F15" s="76"/>
      <c r="G15" s="78"/>
      <c r="H15" s="78"/>
      <c r="I15" s="78"/>
      <c r="J15" s="75"/>
      <c r="K15" s="73"/>
    </row>
    <row r="16" spans="1:11" s="4" customFormat="1" ht="13.5" thickBot="1">
      <c r="A16" s="9" t="s">
        <v>4</v>
      </c>
      <c r="B16" s="61">
        <v>169074645</v>
      </c>
      <c r="C16" s="61">
        <v>206725292</v>
      </c>
      <c r="D16" s="61">
        <v>194977082</v>
      </c>
      <c r="E16" s="61">
        <v>183922236</v>
      </c>
      <c r="F16" s="62"/>
      <c r="G16" s="13"/>
      <c r="H16" s="16"/>
      <c r="I16" s="13"/>
      <c r="J16" s="63"/>
      <c r="K16" s="10" t="e">
        <f>K17+#REF!+#REF!</f>
        <v>#REF!</v>
      </c>
    </row>
    <row r="17" spans="1:11" s="4" customFormat="1" ht="12.75">
      <c r="A17" s="54" t="s">
        <v>163</v>
      </c>
      <c r="B17" s="55">
        <v>64677160</v>
      </c>
      <c r="C17" s="55">
        <v>82794896</v>
      </c>
      <c r="D17" s="55">
        <v>73496307</v>
      </c>
      <c r="E17" s="55">
        <v>63895502</v>
      </c>
      <c r="F17" s="56" t="s">
        <v>87</v>
      </c>
      <c r="G17" s="57"/>
      <c r="H17" s="57"/>
      <c r="I17" s="57"/>
      <c r="J17" s="58">
        <f>J18+J61+J69+J110+J143+J149</f>
        <v>9096737.65</v>
      </c>
      <c r="K17" s="27" t="e">
        <f>K18+#REF!+K69+#REF!+K131+#REF!+K149+K135+K139+K61</f>
        <v>#REF!</v>
      </c>
    </row>
    <row r="18" spans="1:11" s="4" customFormat="1" ht="12.75">
      <c r="A18" s="40" t="s">
        <v>8</v>
      </c>
      <c r="B18" s="37">
        <v>8644707</v>
      </c>
      <c r="C18" s="37">
        <v>12246453</v>
      </c>
      <c r="D18" s="37">
        <v>10840867</v>
      </c>
      <c r="E18" s="37">
        <v>8301146</v>
      </c>
      <c r="F18" s="41" t="s">
        <v>87</v>
      </c>
      <c r="G18" s="38" t="s">
        <v>41</v>
      </c>
      <c r="H18" s="38"/>
      <c r="I18" s="38"/>
      <c r="J18" s="39">
        <f>J20+J21+J41+J45+J39</f>
        <v>3817297.65</v>
      </c>
      <c r="K18" s="28" t="e">
        <f>#REF!+K21+K41+K45</f>
        <v>#REF!</v>
      </c>
    </row>
    <row r="19" spans="1:11" s="4" customFormat="1" ht="38.25">
      <c r="A19" s="40" t="s">
        <v>173</v>
      </c>
      <c r="B19" s="37"/>
      <c r="C19" s="37"/>
      <c r="D19" s="37"/>
      <c r="E19" s="37"/>
      <c r="F19" s="56" t="s">
        <v>87</v>
      </c>
      <c r="G19" s="38" t="s">
        <v>170</v>
      </c>
      <c r="H19" s="38" t="s">
        <v>171</v>
      </c>
      <c r="I19" s="38"/>
      <c r="J19" s="39">
        <v>15700</v>
      </c>
      <c r="K19" s="28"/>
    </row>
    <row r="20" spans="1:11" s="4" customFormat="1" ht="25.5">
      <c r="A20" s="43" t="s">
        <v>174</v>
      </c>
      <c r="B20" s="37"/>
      <c r="C20" s="37"/>
      <c r="D20" s="37"/>
      <c r="E20" s="37"/>
      <c r="F20" s="69" t="s">
        <v>87</v>
      </c>
      <c r="G20" s="14" t="s">
        <v>170</v>
      </c>
      <c r="H20" s="14" t="s">
        <v>172</v>
      </c>
      <c r="I20" s="14" t="s">
        <v>115</v>
      </c>
      <c r="J20" s="7">
        <v>15700</v>
      </c>
      <c r="K20" s="28"/>
    </row>
    <row r="21" spans="1:11" s="3" customFormat="1" ht="41.25" customHeight="1">
      <c r="A21" s="42" t="s">
        <v>10</v>
      </c>
      <c r="B21" s="23">
        <v>244000</v>
      </c>
      <c r="C21" s="23">
        <v>244000</v>
      </c>
      <c r="D21" s="23">
        <v>242000</v>
      </c>
      <c r="E21" s="23">
        <v>242000</v>
      </c>
      <c r="F21" s="41" t="s">
        <v>87</v>
      </c>
      <c r="G21" s="17" t="s">
        <v>42</v>
      </c>
      <c r="H21" s="17"/>
      <c r="I21" s="17"/>
      <c r="J21" s="11">
        <f>J22</f>
        <v>3133133.65</v>
      </c>
      <c r="K21" s="29">
        <f>K23+K25+K32+K34+K36</f>
        <v>0</v>
      </c>
    </row>
    <row r="22" spans="1:11" ht="23.25" customHeight="1">
      <c r="A22" s="43" t="s">
        <v>154</v>
      </c>
      <c r="B22" s="21"/>
      <c r="C22" s="21"/>
      <c r="D22" s="21"/>
      <c r="E22" s="21"/>
      <c r="F22" s="5" t="s">
        <v>87</v>
      </c>
      <c r="G22" s="14" t="s">
        <v>42</v>
      </c>
      <c r="H22" s="14" t="s">
        <v>153</v>
      </c>
      <c r="I22" s="14"/>
      <c r="J22" s="7">
        <f>J23+J32+J30</f>
        <v>3133133.65</v>
      </c>
      <c r="K22" s="30"/>
    </row>
    <row r="23" spans="1:11" ht="12.75">
      <c r="A23" s="43" t="s">
        <v>17</v>
      </c>
      <c r="B23" s="21">
        <v>5157560</v>
      </c>
      <c r="C23" s="21">
        <v>7559720</v>
      </c>
      <c r="D23" s="21">
        <v>6959720</v>
      </c>
      <c r="E23" s="21">
        <v>5359000</v>
      </c>
      <c r="F23" s="5" t="s">
        <v>87</v>
      </c>
      <c r="G23" s="14" t="s">
        <v>42</v>
      </c>
      <c r="H23" s="14" t="s">
        <v>123</v>
      </c>
      <c r="I23" s="14"/>
      <c r="J23" s="7">
        <f>J24+J28</f>
        <v>2703760.65</v>
      </c>
      <c r="K23" s="30">
        <f>K24</f>
        <v>0</v>
      </c>
    </row>
    <row r="24" spans="1:11" ht="51">
      <c r="A24" s="43" t="s">
        <v>121</v>
      </c>
      <c r="B24" s="21">
        <v>5157560</v>
      </c>
      <c r="C24" s="21">
        <v>7559720</v>
      </c>
      <c r="D24" s="21">
        <v>6959720</v>
      </c>
      <c r="E24" s="21">
        <v>5359000</v>
      </c>
      <c r="F24" s="5" t="s">
        <v>87</v>
      </c>
      <c r="G24" s="14" t="s">
        <v>42</v>
      </c>
      <c r="H24" s="14" t="s">
        <v>123</v>
      </c>
      <c r="I24" s="14" t="s">
        <v>119</v>
      </c>
      <c r="J24" s="7">
        <v>1083175</v>
      </c>
      <c r="K24" s="32"/>
    </row>
    <row r="25" spans="1:11" ht="25.5" hidden="1">
      <c r="A25" s="43" t="s">
        <v>18</v>
      </c>
      <c r="B25" s="21">
        <v>143000</v>
      </c>
      <c r="C25" s="21">
        <v>150000</v>
      </c>
      <c r="D25" s="21">
        <v>147000</v>
      </c>
      <c r="E25" s="21">
        <v>145000</v>
      </c>
      <c r="F25" s="5" t="s">
        <v>87</v>
      </c>
      <c r="G25" s="14" t="s">
        <v>42</v>
      </c>
      <c r="H25" s="14" t="s">
        <v>46</v>
      </c>
      <c r="I25" s="14"/>
      <c r="J25" s="7">
        <f>J26</f>
        <v>0</v>
      </c>
      <c r="K25" s="32"/>
    </row>
    <row r="26" spans="1:11" ht="12.75" hidden="1">
      <c r="A26" s="43" t="s">
        <v>9</v>
      </c>
      <c r="B26" s="21">
        <v>143000</v>
      </c>
      <c r="C26" s="21">
        <v>150000</v>
      </c>
      <c r="D26" s="21">
        <v>147000</v>
      </c>
      <c r="E26" s="21">
        <v>145000</v>
      </c>
      <c r="F26" s="5" t="s">
        <v>87</v>
      </c>
      <c r="G26" s="14" t="s">
        <v>42</v>
      </c>
      <c r="H26" s="14" t="s">
        <v>46</v>
      </c>
      <c r="I26" s="14" t="s">
        <v>43</v>
      </c>
      <c r="J26" s="7"/>
      <c r="K26" s="32"/>
    </row>
    <row r="27" spans="1:11" ht="25.5">
      <c r="A27" s="43" t="s">
        <v>122</v>
      </c>
      <c r="B27" s="21"/>
      <c r="C27" s="21"/>
      <c r="D27" s="21"/>
      <c r="E27" s="21"/>
      <c r="F27" s="5" t="s">
        <v>87</v>
      </c>
      <c r="G27" s="14" t="s">
        <v>42</v>
      </c>
      <c r="H27" s="14" t="s">
        <v>123</v>
      </c>
      <c r="I27" s="14" t="s">
        <v>120</v>
      </c>
      <c r="J27" s="7">
        <f>J24</f>
        <v>1083175</v>
      </c>
      <c r="K27" s="32"/>
    </row>
    <row r="28" spans="1:11" ht="25.5">
      <c r="A28" s="64" t="s">
        <v>135</v>
      </c>
      <c r="B28" s="21"/>
      <c r="C28" s="21"/>
      <c r="D28" s="21"/>
      <c r="E28" s="21"/>
      <c r="F28" s="5" t="s">
        <v>87</v>
      </c>
      <c r="G28" s="14" t="s">
        <v>42</v>
      </c>
      <c r="H28" s="14" t="s">
        <v>123</v>
      </c>
      <c r="I28" s="14" t="s">
        <v>132</v>
      </c>
      <c r="J28" s="7">
        <v>1620585.65</v>
      </c>
      <c r="K28" s="32"/>
    </row>
    <row r="29" spans="1:11" ht="25.5">
      <c r="A29" s="65" t="s">
        <v>136</v>
      </c>
      <c r="B29" s="21"/>
      <c r="C29" s="21"/>
      <c r="D29" s="21"/>
      <c r="E29" s="21"/>
      <c r="F29" s="5" t="s">
        <v>87</v>
      </c>
      <c r="G29" s="14" t="s">
        <v>42</v>
      </c>
      <c r="H29" s="14" t="s">
        <v>123</v>
      </c>
      <c r="I29" s="14" t="s">
        <v>133</v>
      </c>
      <c r="J29" s="7">
        <v>1620585.65</v>
      </c>
      <c r="K29" s="32"/>
    </row>
    <row r="30" spans="1:11" ht="12.75">
      <c r="A30" s="66" t="s">
        <v>129</v>
      </c>
      <c r="B30" s="21"/>
      <c r="C30" s="21"/>
      <c r="D30" s="21"/>
      <c r="E30" s="21"/>
      <c r="F30" s="5" t="s">
        <v>87</v>
      </c>
      <c r="G30" s="14" t="s">
        <v>42</v>
      </c>
      <c r="H30" s="14" t="s">
        <v>123</v>
      </c>
      <c r="I30" s="14" t="s">
        <v>127</v>
      </c>
      <c r="J30" s="7">
        <f>J31</f>
        <v>25000</v>
      </c>
      <c r="K30" s="32"/>
    </row>
    <row r="31" spans="1:11" ht="12.75">
      <c r="A31" s="66" t="s">
        <v>137</v>
      </c>
      <c r="B31" s="21"/>
      <c r="C31" s="21"/>
      <c r="D31" s="21"/>
      <c r="E31" s="21"/>
      <c r="F31" s="5" t="s">
        <v>87</v>
      </c>
      <c r="G31" s="14" t="s">
        <v>42</v>
      </c>
      <c r="H31" s="14" t="s">
        <v>123</v>
      </c>
      <c r="I31" s="14" t="s">
        <v>134</v>
      </c>
      <c r="J31" s="7">
        <v>25000</v>
      </c>
      <c r="K31" s="32"/>
    </row>
    <row r="32" spans="1:11" s="3" customFormat="1" ht="25.5">
      <c r="A32" s="42" t="s">
        <v>11</v>
      </c>
      <c r="B32" s="23">
        <v>244000</v>
      </c>
      <c r="C32" s="23">
        <v>244000</v>
      </c>
      <c r="D32" s="23">
        <v>242000</v>
      </c>
      <c r="E32" s="23">
        <v>242000</v>
      </c>
      <c r="F32" s="41" t="s">
        <v>87</v>
      </c>
      <c r="G32" s="17" t="s">
        <v>42</v>
      </c>
      <c r="H32" s="17" t="s">
        <v>124</v>
      </c>
      <c r="I32" s="17"/>
      <c r="J32" s="11">
        <f>J33</f>
        <v>404373</v>
      </c>
      <c r="K32" s="29">
        <f>K33</f>
        <v>0</v>
      </c>
    </row>
    <row r="33" spans="1:11" ht="51">
      <c r="A33" s="43" t="s">
        <v>121</v>
      </c>
      <c r="B33" s="21">
        <v>244000</v>
      </c>
      <c r="C33" s="21">
        <v>244000</v>
      </c>
      <c r="D33" s="21">
        <v>242000</v>
      </c>
      <c r="E33" s="21">
        <v>242000</v>
      </c>
      <c r="F33" s="5" t="s">
        <v>87</v>
      </c>
      <c r="G33" s="14" t="s">
        <v>42</v>
      </c>
      <c r="H33" s="14" t="s">
        <v>124</v>
      </c>
      <c r="I33" s="14" t="s">
        <v>119</v>
      </c>
      <c r="J33" s="7">
        <f>J38</f>
        <v>404373</v>
      </c>
      <c r="K33" s="32"/>
    </row>
    <row r="34" spans="1:11" ht="12.75" hidden="1">
      <c r="A34" s="43" t="s">
        <v>1</v>
      </c>
      <c r="B34" s="21">
        <v>64885</v>
      </c>
      <c r="C34" s="21">
        <v>64885</v>
      </c>
      <c r="D34" s="21">
        <v>64885</v>
      </c>
      <c r="E34" s="21">
        <v>64885</v>
      </c>
      <c r="F34" s="5" t="s">
        <v>87</v>
      </c>
      <c r="G34" s="14" t="s">
        <v>42</v>
      </c>
      <c r="H34" s="14" t="s">
        <v>69</v>
      </c>
      <c r="I34" s="14"/>
      <c r="J34" s="7">
        <f>J35</f>
        <v>0</v>
      </c>
      <c r="K34" s="32"/>
    </row>
    <row r="35" spans="1:11" ht="12.75" hidden="1">
      <c r="A35" s="43" t="s">
        <v>9</v>
      </c>
      <c r="B35" s="21">
        <v>64885</v>
      </c>
      <c r="C35" s="21">
        <v>64885</v>
      </c>
      <c r="D35" s="21">
        <v>64885</v>
      </c>
      <c r="E35" s="21">
        <v>64885</v>
      </c>
      <c r="F35" s="5" t="s">
        <v>87</v>
      </c>
      <c r="G35" s="14" t="s">
        <v>42</v>
      </c>
      <c r="H35" s="14" t="s">
        <v>69</v>
      </c>
      <c r="I35" s="14" t="s">
        <v>43</v>
      </c>
      <c r="J35" s="7"/>
      <c r="K35" s="32"/>
    </row>
    <row r="36" spans="1:11" ht="12.75" hidden="1">
      <c r="A36" s="43" t="s">
        <v>21</v>
      </c>
      <c r="B36" s="21">
        <v>193000</v>
      </c>
      <c r="C36" s="21">
        <v>198587</v>
      </c>
      <c r="D36" s="21">
        <v>196000</v>
      </c>
      <c r="E36" s="21">
        <v>196000</v>
      </c>
      <c r="F36" s="5" t="s">
        <v>87</v>
      </c>
      <c r="G36" s="14" t="s">
        <v>42</v>
      </c>
      <c r="H36" s="14" t="s">
        <v>102</v>
      </c>
      <c r="I36" s="14"/>
      <c r="J36" s="7">
        <f>J37</f>
        <v>0</v>
      </c>
      <c r="K36" s="32"/>
    </row>
    <row r="37" spans="1:11" ht="12.75" hidden="1">
      <c r="A37" s="43" t="s">
        <v>9</v>
      </c>
      <c r="B37" s="21">
        <v>193000</v>
      </c>
      <c r="C37" s="21">
        <v>198587</v>
      </c>
      <c r="D37" s="21">
        <v>196000</v>
      </c>
      <c r="E37" s="21">
        <v>196000</v>
      </c>
      <c r="F37" s="5" t="s">
        <v>87</v>
      </c>
      <c r="G37" s="14" t="s">
        <v>42</v>
      </c>
      <c r="H37" s="14" t="s">
        <v>102</v>
      </c>
      <c r="I37" s="14" t="s">
        <v>43</v>
      </c>
      <c r="J37" s="7"/>
      <c r="K37" s="32"/>
    </row>
    <row r="38" spans="1:11" ht="25.5">
      <c r="A38" s="43" t="s">
        <v>122</v>
      </c>
      <c r="B38" s="21"/>
      <c r="C38" s="21"/>
      <c r="D38" s="21"/>
      <c r="E38" s="21"/>
      <c r="F38" s="5" t="s">
        <v>87</v>
      </c>
      <c r="G38" s="14" t="s">
        <v>42</v>
      </c>
      <c r="H38" s="14" t="s">
        <v>124</v>
      </c>
      <c r="I38" s="14" t="s">
        <v>120</v>
      </c>
      <c r="J38" s="7">
        <v>404373</v>
      </c>
      <c r="K38" s="32"/>
    </row>
    <row r="39" spans="1:11" ht="12.75">
      <c r="A39" s="43" t="s">
        <v>156</v>
      </c>
      <c r="B39" s="21"/>
      <c r="C39" s="21"/>
      <c r="D39" s="21"/>
      <c r="E39" s="21"/>
      <c r="F39" s="5" t="s">
        <v>87</v>
      </c>
      <c r="G39" s="14" t="s">
        <v>180</v>
      </c>
      <c r="H39" s="14" t="s">
        <v>155</v>
      </c>
      <c r="I39" s="14" t="s">
        <v>132</v>
      </c>
      <c r="J39" s="7">
        <f>J40</f>
        <v>100000</v>
      </c>
      <c r="K39" s="32"/>
    </row>
    <row r="40" spans="1:11" ht="25.5">
      <c r="A40" s="65" t="s">
        <v>136</v>
      </c>
      <c r="B40" s="21"/>
      <c r="C40" s="21"/>
      <c r="D40" s="21"/>
      <c r="E40" s="21"/>
      <c r="F40" s="5" t="s">
        <v>87</v>
      </c>
      <c r="G40" s="14" t="s">
        <v>180</v>
      </c>
      <c r="H40" s="14" t="s">
        <v>184</v>
      </c>
      <c r="I40" s="14" t="s">
        <v>133</v>
      </c>
      <c r="J40" s="7">
        <v>100000</v>
      </c>
      <c r="K40" s="32"/>
    </row>
    <row r="41" spans="1:11" s="3" customFormat="1" ht="12.75">
      <c r="A41" s="42" t="s">
        <v>15</v>
      </c>
      <c r="B41" s="23">
        <v>190000</v>
      </c>
      <c r="C41" s="23">
        <v>244000</v>
      </c>
      <c r="D41" s="23">
        <v>243000</v>
      </c>
      <c r="E41" s="23">
        <v>223000</v>
      </c>
      <c r="F41" s="41" t="s">
        <v>87</v>
      </c>
      <c r="G41" s="17" t="s">
        <v>92</v>
      </c>
      <c r="H41" s="17"/>
      <c r="I41" s="17"/>
      <c r="J41" s="11">
        <f>J42</f>
        <v>70000</v>
      </c>
      <c r="K41" s="29">
        <f>K42</f>
        <v>0</v>
      </c>
    </row>
    <row r="42" spans="1:11" ht="12.75">
      <c r="A42" s="43" t="s">
        <v>16</v>
      </c>
      <c r="B42" s="21">
        <v>190000</v>
      </c>
      <c r="C42" s="21">
        <v>244000</v>
      </c>
      <c r="D42" s="21">
        <v>243000</v>
      </c>
      <c r="E42" s="21">
        <v>223000</v>
      </c>
      <c r="F42" s="5" t="s">
        <v>87</v>
      </c>
      <c r="G42" s="14" t="s">
        <v>92</v>
      </c>
      <c r="H42" s="14" t="s">
        <v>125</v>
      </c>
      <c r="I42" s="14"/>
      <c r="J42" s="7">
        <f>J43</f>
        <v>70000</v>
      </c>
      <c r="K42" s="30">
        <f>K43</f>
        <v>0</v>
      </c>
    </row>
    <row r="43" spans="1:11" ht="12.75">
      <c r="A43" s="43" t="s">
        <v>129</v>
      </c>
      <c r="B43" s="21">
        <v>190000</v>
      </c>
      <c r="C43" s="21">
        <v>244000</v>
      </c>
      <c r="D43" s="21">
        <v>243000</v>
      </c>
      <c r="E43" s="21">
        <v>223000</v>
      </c>
      <c r="F43" s="5" t="s">
        <v>87</v>
      </c>
      <c r="G43" s="14" t="s">
        <v>92</v>
      </c>
      <c r="H43" s="14" t="s">
        <v>125</v>
      </c>
      <c r="I43" s="14" t="s">
        <v>127</v>
      </c>
      <c r="J43" s="7">
        <f>J44</f>
        <v>70000</v>
      </c>
      <c r="K43" s="32">
        <v>0</v>
      </c>
    </row>
    <row r="44" spans="1:11" ht="12.75">
      <c r="A44" s="43" t="s">
        <v>128</v>
      </c>
      <c r="B44" s="21"/>
      <c r="C44" s="21"/>
      <c r="D44" s="21"/>
      <c r="E44" s="21"/>
      <c r="F44" s="5" t="s">
        <v>87</v>
      </c>
      <c r="G44" s="14" t="s">
        <v>92</v>
      </c>
      <c r="H44" s="14" t="s">
        <v>125</v>
      </c>
      <c r="I44" s="14" t="s">
        <v>126</v>
      </c>
      <c r="J44" s="7">
        <v>70000</v>
      </c>
      <c r="K44" s="32"/>
    </row>
    <row r="45" spans="1:11" ht="12.75">
      <c r="A45" s="42" t="s">
        <v>91</v>
      </c>
      <c r="B45" s="21"/>
      <c r="C45" s="21"/>
      <c r="D45" s="21"/>
      <c r="E45" s="21"/>
      <c r="F45" s="41" t="s">
        <v>87</v>
      </c>
      <c r="G45" s="17" t="s">
        <v>65</v>
      </c>
      <c r="H45" s="17"/>
      <c r="I45" s="17"/>
      <c r="J45" s="11">
        <f>J52</f>
        <v>498464</v>
      </c>
      <c r="K45" s="29">
        <f>K48+K52+K54+K56+K46</f>
        <v>0</v>
      </c>
    </row>
    <row r="46" spans="1:11" ht="38.25" hidden="1">
      <c r="A46" s="43" t="s">
        <v>100</v>
      </c>
      <c r="B46" s="21"/>
      <c r="C46" s="21"/>
      <c r="D46" s="21"/>
      <c r="E46" s="21"/>
      <c r="F46" s="5" t="s">
        <v>87</v>
      </c>
      <c r="G46" s="14" t="s">
        <v>99</v>
      </c>
      <c r="H46" s="14" t="s">
        <v>101</v>
      </c>
      <c r="I46" s="14"/>
      <c r="J46" s="7">
        <f>J47</f>
        <v>0</v>
      </c>
      <c r="K46" s="32"/>
    </row>
    <row r="47" spans="1:11" ht="12.75" hidden="1">
      <c r="A47" s="43" t="s">
        <v>9</v>
      </c>
      <c r="B47" s="21"/>
      <c r="C47" s="21"/>
      <c r="D47" s="21"/>
      <c r="E47" s="21"/>
      <c r="F47" s="5" t="s">
        <v>87</v>
      </c>
      <c r="G47" s="14" t="s">
        <v>99</v>
      </c>
      <c r="H47" s="14" t="s">
        <v>101</v>
      </c>
      <c r="I47" s="14" t="s">
        <v>43</v>
      </c>
      <c r="J47" s="7"/>
      <c r="K47" s="32"/>
    </row>
    <row r="48" spans="1:11" ht="25.5" hidden="1">
      <c r="A48" s="43" t="s">
        <v>19</v>
      </c>
      <c r="B48" s="21">
        <v>126000</v>
      </c>
      <c r="C48" s="21">
        <v>162000</v>
      </c>
      <c r="D48" s="21">
        <v>162000</v>
      </c>
      <c r="E48" s="21">
        <v>150000</v>
      </c>
      <c r="F48" s="5" t="s">
        <v>87</v>
      </c>
      <c r="G48" s="14" t="s">
        <v>65</v>
      </c>
      <c r="H48" s="14" t="s">
        <v>47</v>
      </c>
      <c r="I48" s="14"/>
      <c r="J48" s="7">
        <f>J49</f>
        <v>0</v>
      </c>
      <c r="K48" s="30">
        <f>K49</f>
        <v>0</v>
      </c>
    </row>
    <row r="49" spans="1:11" ht="12.75" hidden="1">
      <c r="A49" s="43" t="s">
        <v>9</v>
      </c>
      <c r="B49" s="21">
        <v>126000</v>
      </c>
      <c r="C49" s="21">
        <v>162000</v>
      </c>
      <c r="D49" s="21">
        <v>162000</v>
      </c>
      <c r="E49" s="21">
        <v>150000</v>
      </c>
      <c r="F49" s="5" t="s">
        <v>87</v>
      </c>
      <c r="G49" s="14" t="s">
        <v>65</v>
      </c>
      <c r="H49" s="14" t="s">
        <v>47</v>
      </c>
      <c r="I49" s="14" t="s">
        <v>116</v>
      </c>
      <c r="J49" s="7">
        <f>J50</f>
        <v>0</v>
      </c>
      <c r="K49" s="32"/>
    </row>
    <row r="50" spans="1:11" ht="12.75" hidden="1">
      <c r="A50" s="43"/>
      <c r="B50" s="21"/>
      <c r="C50" s="21"/>
      <c r="D50" s="21"/>
      <c r="E50" s="21"/>
      <c r="F50" s="5" t="s">
        <v>87</v>
      </c>
      <c r="G50" s="14" t="s">
        <v>65</v>
      </c>
      <c r="H50" s="14" t="s">
        <v>130</v>
      </c>
      <c r="I50" s="14"/>
      <c r="J50" s="7"/>
      <c r="K50" s="32"/>
    </row>
    <row r="51" spans="1:11" ht="12.75">
      <c r="A51" s="43" t="s">
        <v>156</v>
      </c>
      <c r="B51" s="21"/>
      <c r="C51" s="21"/>
      <c r="D51" s="21"/>
      <c r="E51" s="21"/>
      <c r="F51" s="5" t="s">
        <v>87</v>
      </c>
      <c r="G51" s="14" t="s">
        <v>65</v>
      </c>
      <c r="H51" s="14" t="s">
        <v>155</v>
      </c>
      <c r="I51" s="14"/>
      <c r="J51" s="7">
        <f>J52</f>
        <v>498464</v>
      </c>
      <c r="K51" s="32"/>
    </row>
    <row r="52" spans="1:11" ht="12.75">
      <c r="A52" s="43" t="s">
        <v>20</v>
      </c>
      <c r="B52" s="21">
        <v>1050000</v>
      </c>
      <c r="C52" s="21">
        <v>1850000</v>
      </c>
      <c r="D52" s="21">
        <v>1350000</v>
      </c>
      <c r="E52" s="21">
        <v>750000</v>
      </c>
      <c r="F52" s="5" t="s">
        <v>87</v>
      </c>
      <c r="G52" s="14" t="s">
        <v>65</v>
      </c>
      <c r="H52" s="14" t="s">
        <v>131</v>
      </c>
      <c r="I52" s="14"/>
      <c r="J52" s="7">
        <f>J53+J59+J60</f>
        <v>498464</v>
      </c>
      <c r="K52" s="30">
        <f>K53</f>
        <v>0</v>
      </c>
    </row>
    <row r="53" spans="1:11" ht="25.5">
      <c r="A53" s="64" t="s">
        <v>135</v>
      </c>
      <c r="B53" s="21">
        <v>1050000</v>
      </c>
      <c r="C53" s="21">
        <v>1850000</v>
      </c>
      <c r="D53" s="21">
        <v>1350000</v>
      </c>
      <c r="E53" s="21">
        <v>750000</v>
      </c>
      <c r="F53" s="5" t="s">
        <v>87</v>
      </c>
      <c r="G53" s="14" t="s">
        <v>65</v>
      </c>
      <c r="H53" s="14" t="s">
        <v>131</v>
      </c>
      <c r="I53" s="14" t="s">
        <v>132</v>
      </c>
      <c r="J53" s="7">
        <f>J58</f>
        <v>257000</v>
      </c>
      <c r="K53" s="32"/>
    </row>
    <row r="54" spans="1:11" ht="25.5" hidden="1">
      <c r="A54" s="43" t="s">
        <v>88</v>
      </c>
      <c r="B54" s="21"/>
      <c r="C54" s="21"/>
      <c r="D54" s="21"/>
      <c r="E54" s="21"/>
      <c r="F54" s="5" t="s">
        <v>87</v>
      </c>
      <c r="G54" s="14" t="s">
        <v>65</v>
      </c>
      <c r="H54" s="14" t="s">
        <v>89</v>
      </c>
      <c r="I54" s="14"/>
      <c r="J54" s="7">
        <f>J55</f>
        <v>0</v>
      </c>
      <c r="K54" s="32"/>
    </row>
    <row r="55" spans="1:11" ht="12.75" hidden="1">
      <c r="A55" s="43" t="s">
        <v>9</v>
      </c>
      <c r="B55" s="21"/>
      <c r="C55" s="21"/>
      <c r="D55" s="21"/>
      <c r="E55" s="21"/>
      <c r="F55" s="5" t="s">
        <v>87</v>
      </c>
      <c r="G55" s="14" t="s">
        <v>65</v>
      </c>
      <c r="H55" s="14" t="s">
        <v>89</v>
      </c>
      <c r="I55" s="14" t="s">
        <v>43</v>
      </c>
      <c r="J55" s="7"/>
      <c r="K55" s="32"/>
    </row>
    <row r="56" spans="1:11" ht="25.5" hidden="1">
      <c r="A56" s="43" t="s">
        <v>97</v>
      </c>
      <c r="B56" s="21"/>
      <c r="C56" s="21"/>
      <c r="D56" s="21"/>
      <c r="E56" s="21"/>
      <c r="F56" s="5" t="s">
        <v>87</v>
      </c>
      <c r="G56" s="14" t="s">
        <v>65</v>
      </c>
      <c r="H56" s="14" t="s">
        <v>98</v>
      </c>
      <c r="I56" s="14"/>
      <c r="J56" s="7">
        <f>J57</f>
        <v>0</v>
      </c>
      <c r="K56" s="32"/>
    </row>
    <row r="57" spans="1:11" ht="12.75" hidden="1">
      <c r="A57" s="43" t="s">
        <v>9</v>
      </c>
      <c r="B57" s="21"/>
      <c r="C57" s="21"/>
      <c r="D57" s="21"/>
      <c r="E57" s="21"/>
      <c r="F57" s="5" t="s">
        <v>87</v>
      </c>
      <c r="G57" s="14" t="s">
        <v>65</v>
      </c>
      <c r="H57" s="14" t="s">
        <v>98</v>
      </c>
      <c r="I57" s="14" t="s">
        <v>43</v>
      </c>
      <c r="J57" s="7"/>
      <c r="K57" s="32"/>
    </row>
    <row r="58" spans="1:11" ht="25.5">
      <c r="A58" s="65" t="s">
        <v>136</v>
      </c>
      <c r="B58" s="21"/>
      <c r="C58" s="21"/>
      <c r="D58" s="21"/>
      <c r="E58" s="21"/>
      <c r="F58" s="5" t="s">
        <v>87</v>
      </c>
      <c r="G58" s="14" t="s">
        <v>65</v>
      </c>
      <c r="H58" s="14" t="s">
        <v>131</v>
      </c>
      <c r="I58" s="14" t="s">
        <v>133</v>
      </c>
      <c r="J58" s="7">
        <v>257000</v>
      </c>
      <c r="K58" s="32"/>
    </row>
    <row r="59" spans="1:11" ht="12.75">
      <c r="A59" s="65" t="s">
        <v>13</v>
      </c>
      <c r="B59" s="21"/>
      <c r="C59" s="21"/>
      <c r="D59" s="21"/>
      <c r="E59" s="21"/>
      <c r="F59" s="5" t="s">
        <v>87</v>
      </c>
      <c r="G59" s="14" t="s">
        <v>65</v>
      </c>
      <c r="H59" s="14" t="s">
        <v>185</v>
      </c>
      <c r="I59" s="14" t="s">
        <v>186</v>
      </c>
      <c r="J59" s="7">
        <v>97500</v>
      </c>
      <c r="K59" s="32"/>
    </row>
    <row r="60" spans="1:11" ht="12.75">
      <c r="A60" s="65" t="s">
        <v>188</v>
      </c>
      <c r="B60" s="21"/>
      <c r="C60" s="21"/>
      <c r="D60" s="21"/>
      <c r="E60" s="21"/>
      <c r="F60" s="5" t="s">
        <v>87</v>
      </c>
      <c r="G60" s="14" t="s">
        <v>65</v>
      </c>
      <c r="H60" s="14" t="s">
        <v>89</v>
      </c>
      <c r="I60" s="14" t="s">
        <v>187</v>
      </c>
      <c r="J60" s="7">
        <v>143964</v>
      </c>
      <c r="K60" s="32"/>
    </row>
    <row r="61" spans="1:11" s="3" customFormat="1" ht="12.75">
      <c r="A61" s="42" t="s">
        <v>103</v>
      </c>
      <c r="B61" s="23">
        <v>11</v>
      </c>
      <c r="C61" s="23">
        <v>200</v>
      </c>
      <c r="D61" s="23"/>
      <c r="E61" s="23"/>
      <c r="F61" s="41" t="s">
        <v>87</v>
      </c>
      <c r="G61" s="17" t="s">
        <v>106</v>
      </c>
      <c r="H61" s="17"/>
      <c r="I61" s="17"/>
      <c r="J61" s="11">
        <f>J62</f>
        <v>82234</v>
      </c>
      <c r="K61" s="29">
        <f>K62</f>
        <v>0</v>
      </c>
    </row>
    <row r="62" spans="1:11" s="3" customFormat="1" ht="12.75">
      <c r="A62" s="42" t="s">
        <v>104</v>
      </c>
      <c r="B62" s="23">
        <v>11</v>
      </c>
      <c r="C62" s="23">
        <v>203</v>
      </c>
      <c r="D62" s="23"/>
      <c r="E62" s="23"/>
      <c r="F62" s="41" t="s">
        <v>87</v>
      </c>
      <c r="G62" s="17" t="s">
        <v>107</v>
      </c>
      <c r="H62" s="17"/>
      <c r="I62" s="17"/>
      <c r="J62" s="11">
        <f>J63</f>
        <v>82234</v>
      </c>
      <c r="K62" s="29">
        <f>K64</f>
        <v>0</v>
      </c>
    </row>
    <row r="63" spans="1:11" ht="12.75">
      <c r="A63" s="43" t="s">
        <v>158</v>
      </c>
      <c r="B63" s="21"/>
      <c r="C63" s="21"/>
      <c r="D63" s="21"/>
      <c r="E63" s="21"/>
      <c r="F63" s="5" t="s">
        <v>87</v>
      </c>
      <c r="G63" s="14" t="s">
        <v>107</v>
      </c>
      <c r="H63" s="14" t="s">
        <v>157</v>
      </c>
      <c r="I63" s="14"/>
      <c r="J63" s="7">
        <f>J64</f>
        <v>82234</v>
      </c>
      <c r="K63" s="30"/>
    </row>
    <row r="64" spans="1:11" ht="28.5" customHeight="1">
      <c r="A64" s="43" t="s">
        <v>105</v>
      </c>
      <c r="B64" s="21">
        <v>11</v>
      </c>
      <c r="C64" s="21">
        <v>203</v>
      </c>
      <c r="D64" s="21">
        <v>13600</v>
      </c>
      <c r="E64" s="21"/>
      <c r="F64" s="5" t="s">
        <v>87</v>
      </c>
      <c r="G64" s="14" t="s">
        <v>107</v>
      </c>
      <c r="H64" s="14" t="s">
        <v>138</v>
      </c>
      <c r="I64" s="14"/>
      <c r="J64" s="7">
        <f>J65+J67</f>
        <v>82234</v>
      </c>
      <c r="K64" s="30">
        <f>K65</f>
        <v>0</v>
      </c>
    </row>
    <row r="65" spans="1:11" ht="51">
      <c r="A65" s="43" t="s">
        <v>121</v>
      </c>
      <c r="B65" s="21">
        <v>11</v>
      </c>
      <c r="C65" s="21">
        <v>203</v>
      </c>
      <c r="D65" s="21">
        <v>13600</v>
      </c>
      <c r="E65" s="21">
        <v>9</v>
      </c>
      <c r="F65" s="5" t="s">
        <v>87</v>
      </c>
      <c r="G65" s="14" t="s">
        <v>107</v>
      </c>
      <c r="H65" s="14" t="s">
        <v>138</v>
      </c>
      <c r="I65" s="14" t="s">
        <v>119</v>
      </c>
      <c r="J65" s="7">
        <f>J66</f>
        <v>74012</v>
      </c>
      <c r="K65" s="32"/>
    </row>
    <row r="66" spans="1:11" ht="25.5">
      <c r="A66" s="43" t="s">
        <v>122</v>
      </c>
      <c r="B66" s="21"/>
      <c r="C66" s="21"/>
      <c r="D66" s="21"/>
      <c r="E66" s="21"/>
      <c r="F66" s="5" t="s">
        <v>87</v>
      </c>
      <c r="G66" s="14" t="s">
        <v>107</v>
      </c>
      <c r="H66" s="14" t="s">
        <v>138</v>
      </c>
      <c r="I66" s="14" t="s">
        <v>120</v>
      </c>
      <c r="J66" s="7">
        <v>74012</v>
      </c>
      <c r="K66" s="32"/>
    </row>
    <row r="67" spans="1:11" ht="25.5">
      <c r="A67" s="64" t="s">
        <v>135</v>
      </c>
      <c r="B67" s="21"/>
      <c r="C67" s="21"/>
      <c r="D67" s="21"/>
      <c r="E67" s="21"/>
      <c r="F67" s="5" t="s">
        <v>87</v>
      </c>
      <c r="G67" s="14" t="s">
        <v>107</v>
      </c>
      <c r="H67" s="14" t="s">
        <v>138</v>
      </c>
      <c r="I67" s="14" t="s">
        <v>132</v>
      </c>
      <c r="J67" s="7">
        <f>J68</f>
        <v>8222</v>
      </c>
      <c r="K67" s="32"/>
    </row>
    <row r="68" spans="1:11" ht="25.5">
      <c r="A68" s="65" t="s">
        <v>136</v>
      </c>
      <c r="B68" s="21"/>
      <c r="C68" s="21"/>
      <c r="D68" s="21"/>
      <c r="E68" s="21"/>
      <c r="F68" s="5" t="s">
        <v>87</v>
      </c>
      <c r="G68" s="14" t="s">
        <v>107</v>
      </c>
      <c r="H68" s="14" t="s">
        <v>138</v>
      </c>
      <c r="I68" s="14" t="s">
        <v>133</v>
      </c>
      <c r="J68" s="7">
        <v>8222</v>
      </c>
      <c r="K68" s="32"/>
    </row>
    <row r="69" spans="1:11" s="3" customFormat="1" ht="12.75">
      <c r="A69" s="42" t="s">
        <v>22</v>
      </c>
      <c r="B69" s="23">
        <v>1866000</v>
      </c>
      <c r="C69" s="23">
        <v>2652000</v>
      </c>
      <c r="D69" s="23">
        <v>2502000</v>
      </c>
      <c r="E69" s="23">
        <v>1736000</v>
      </c>
      <c r="F69" s="41" t="s">
        <v>87</v>
      </c>
      <c r="G69" s="17" t="s">
        <v>48</v>
      </c>
      <c r="H69" s="17"/>
      <c r="I69" s="17"/>
      <c r="J69" s="11">
        <f>J90+J99</f>
        <v>752142</v>
      </c>
      <c r="K69" s="29" t="e">
        <f>K70+K79+K84+#REF!+K87</f>
        <v>#REF!</v>
      </c>
    </row>
    <row r="70" spans="1:11" s="3" customFormat="1" ht="12.75" hidden="1">
      <c r="A70" s="42" t="s">
        <v>23</v>
      </c>
      <c r="B70" s="23">
        <v>610000</v>
      </c>
      <c r="C70" s="23">
        <v>1423000</v>
      </c>
      <c r="D70" s="23">
        <v>773000</v>
      </c>
      <c r="E70" s="23">
        <v>67000</v>
      </c>
      <c r="F70" s="41" t="s">
        <v>87</v>
      </c>
      <c r="G70" s="17" t="s">
        <v>49</v>
      </c>
      <c r="H70" s="17"/>
      <c r="I70" s="17"/>
      <c r="J70" s="11">
        <f>J71+J73+J75+J77</f>
        <v>0</v>
      </c>
      <c r="K70" s="29">
        <f>K71+K73+K75+K77</f>
        <v>0</v>
      </c>
    </row>
    <row r="71" spans="1:11" ht="12.75" hidden="1">
      <c r="A71" s="43" t="s">
        <v>24</v>
      </c>
      <c r="B71" s="21">
        <v>610000</v>
      </c>
      <c r="C71" s="21">
        <v>1423000</v>
      </c>
      <c r="D71" s="21">
        <v>773000</v>
      </c>
      <c r="E71" s="21">
        <v>67000</v>
      </c>
      <c r="F71" s="41" t="s">
        <v>87</v>
      </c>
      <c r="G71" s="14" t="s">
        <v>49</v>
      </c>
      <c r="H71" s="14" t="s">
        <v>50</v>
      </c>
      <c r="I71" s="14"/>
      <c r="J71" s="7">
        <f>J72</f>
        <v>0</v>
      </c>
      <c r="K71" s="30">
        <f>K72</f>
        <v>0</v>
      </c>
    </row>
    <row r="72" spans="1:11" ht="12.75" hidden="1">
      <c r="A72" s="43" t="s">
        <v>9</v>
      </c>
      <c r="B72" s="21">
        <v>573000</v>
      </c>
      <c r="C72" s="21">
        <v>1386000</v>
      </c>
      <c r="D72" s="21">
        <v>736000</v>
      </c>
      <c r="E72" s="21">
        <v>30000</v>
      </c>
      <c r="F72" s="41" t="s">
        <v>87</v>
      </c>
      <c r="G72" s="14" t="s">
        <v>49</v>
      </c>
      <c r="H72" s="14" t="s">
        <v>50</v>
      </c>
      <c r="I72" s="14" t="s">
        <v>43</v>
      </c>
      <c r="J72" s="7"/>
      <c r="K72" s="30"/>
    </row>
    <row r="73" spans="1:11" ht="38.25" hidden="1">
      <c r="A73" s="43" t="s">
        <v>36</v>
      </c>
      <c r="B73" s="21"/>
      <c r="C73" s="21"/>
      <c r="D73" s="21"/>
      <c r="E73" s="21"/>
      <c r="F73" s="41" t="s">
        <v>87</v>
      </c>
      <c r="G73" s="14" t="s">
        <v>49</v>
      </c>
      <c r="H73" s="14" t="s">
        <v>52</v>
      </c>
      <c r="I73" s="14"/>
      <c r="J73" s="7">
        <f>J74</f>
        <v>0</v>
      </c>
      <c r="K73" s="30">
        <f>K74</f>
        <v>0</v>
      </c>
    </row>
    <row r="74" spans="1:11" ht="12.75" hidden="1">
      <c r="A74" s="43" t="s">
        <v>9</v>
      </c>
      <c r="B74" s="21">
        <v>37000</v>
      </c>
      <c r="C74" s="21">
        <v>37000</v>
      </c>
      <c r="D74" s="21">
        <v>37000</v>
      </c>
      <c r="E74" s="21">
        <v>37000</v>
      </c>
      <c r="F74" s="41" t="s">
        <v>87</v>
      </c>
      <c r="G74" s="14" t="s">
        <v>49</v>
      </c>
      <c r="H74" s="14" t="s">
        <v>52</v>
      </c>
      <c r="I74" s="14" t="s">
        <v>43</v>
      </c>
      <c r="J74" s="7"/>
      <c r="K74" s="30"/>
    </row>
    <row r="75" spans="1:11" ht="38.25" hidden="1">
      <c r="A75" s="43" t="s">
        <v>83</v>
      </c>
      <c r="B75" s="21"/>
      <c r="C75" s="21"/>
      <c r="D75" s="21"/>
      <c r="E75" s="21"/>
      <c r="F75" s="41" t="s">
        <v>87</v>
      </c>
      <c r="G75" s="14" t="s">
        <v>49</v>
      </c>
      <c r="H75" s="14" t="s">
        <v>85</v>
      </c>
      <c r="I75" s="14"/>
      <c r="J75" s="7">
        <f>J76</f>
        <v>0</v>
      </c>
      <c r="K75" s="30">
        <f>K76</f>
        <v>0</v>
      </c>
    </row>
    <row r="76" spans="1:11" ht="12.75" hidden="1">
      <c r="A76" s="43" t="s">
        <v>9</v>
      </c>
      <c r="B76" s="21"/>
      <c r="C76" s="21"/>
      <c r="D76" s="21"/>
      <c r="E76" s="21"/>
      <c r="F76" s="41" t="s">
        <v>87</v>
      </c>
      <c r="G76" s="14" t="s">
        <v>49</v>
      </c>
      <c r="H76" s="14" t="s">
        <v>85</v>
      </c>
      <c r="I76" s="14" t="s">
        <v>43</v>
      </c>
      <c r="J76" s="7"/>
      <c r="K76" s="30"/>
    </row>
    <row r="77" spans="1:11" ht="38.25" hidden="1">
      <c r="A77" s="43" t="s">
        <v>84</v>
      </c>
      <c r="B77" s="21"/>
      <c r="C77" s="21"/>
      <c r="D77" s="21"/>
      <c r="E77" s="21"/>
      <c r="F77" s="41" t="s">
        <v>87</v>
      </c>
      <c r="G77" s="14" t="s">
        <v>49</v>
      </c>
      <c r="H77" s="14" t="s">
        <v>86</v>
      </c>
      <c r="I77" s="14"/>
      <c r="J77" s="7">
        <f>J78</f>
        <v>0</v>
      </c>
      <c r="K77" s="30">
        <f>K78</f>
        <v>0</v>
      </c>
    </row>
    <row r="78" spans="1:11" ht="12.75" hidden="1">
      <c r="A78" s="43" t="s">
        <v>9</v>
      </c>
      <c r="B78" s="21"/>
      <c r="C78" s="21"/>
      <c r="D78" s="21"/>
      <c r="E78" s="21"/>
      <c r="F78" s="41" t="s">
        <v>87</v>
      </c>
      <c r="G78" s="14" t="s">
        <v>49</v>
      </c>
      <c r="H78" s="14" t="s">
        <v>86</v>
      </c>
      <c r="I78" s="14" t="s">
        <v>43</v>
      </c>
      <c r="J78" s="7"/>
      <c r="K78" s="30"/>
    </row>
    <row r="79" spans="1:11" s="3" customFormat="1" ht="12.75" hidden="1">
      <c r="A79" s="42" t="s">
        <v>26</v>
      </c>
      <c r="B79" s="23">
        <v>750000</v>
      </c>
      <c r="C79" s="23">
        <v>750000</v>
      </c>
      <c r="D79" s="23">
        <v>750000</v>
      </c>
      <c r="E79" s="23">
        <v>750000</v>
      </c>
      <c r="F79" s="41" t="s">
        <v>87</v>
      </c>
      <c r="G79" s="17" t="s">
        <v>53</v>
      </c>
      <c r="H79" s="17"/>
      <c r="I79" s="17"/>
      <c r="J79" s="11">
        <f>J80+J82</f>
        <v>0</v>
      </c>
      <c r="K79" s="29">
        <f>K80+K82</f>
        <v>0</v>
      </c>
    </row>
    <row r="80" spans="1:11" ht="25.5" hidden="1">
      <c r="A80" s="43" t="s">
        <v>27</v>
      </c>
      <c r="B80" s="21">
        <v>750000</v>
      </c>
      <c r="C80" s="21">
        <v>750000</v>
      </c>
      <c r="D80" s="21">
        <v>750000</v>
      </c>
      <c r="E80" s="21">
        <v>750000</v>
      </c>
      <c r="F80" s="41" t="s">
        <v>87</v>
      </c>
      <c r="G80" s="14" t="s">
        <v>53</v>
      </c>
      <c r="H80" s="14" t="s">
        <v>54</v>
      </c>
      <c r="I80" s="14"/>
      <c r="J80" s="7">
        <f>J81</f>
        <v>0</v>
      </c>
      <c r="K80" s="30">
        <f>K81</f>
        <v>0</v>
      </c>
    </row>
    <row r="81" spans="1:11" ht="11.25" customHeight="1" hidden="1">
      <c r="A81" s="43" t="s">
        <v>25</v>
      </c>
      <c r="B81" s="21">
        <v>750000</v>
      </c>
      <c r="C81" s="21">
        <v>750000</v>
      </c>
      <c r="D81" s="21">
        <v>750000</v>
      </c>
      <c r="E81" s="21">
        <v>750000</v>
      </c>
      <c r="F81" s="41" t="s">
        <v>87</v>
      </c>
      <c r="G81" s="14" t="s">
        <v>53</v>
      </c>
      <c r="H81" s="14" t="s">
        <v>54</v>
      </c>
      <c r="I81" s="14" t="s">
        <v>51</v>
      </c>
      <c r="J81" s="7"/>
      <c r="K81" s="30"/>
    </row>
    <row r="82" spans="1:11" ht="25.5" hidden="1">
      <c r="A82" s="43" t="s">
        <v>2</v>
      </c>
      <c r="B82" s="21"/>
      <c r="C82" s="21"/>
      <c r="D82" s="21"/>
      <c r="E82" s="21"/>
      <c r="F82" s="41" t="s">
        <v>87</v>
      </c>
      <c r="G82" s="14"/>
      <c r="H82" s="14"/>
      <c r="I82" s="14"/>
      <c r="J82" s="7">
        <f>J83</f>
        <v>0</v>
      </c>
      <c r="K82" s="30">
        <f>K83</f>
        <v>0</v>
      </c>
    </row>
    <row r="83" spans="1:11" ht="12.75" hidden="1">
      <c r="A83" s="43" t="s">
        <v>9</v>
      </c>
      <c r="B83" s="21"/>
      <c r="C83" s="21"/>
      <c r="D83" s="21"/>
      <c r="E83" s="21"/>
      <c r="F83" s="41" t="s">
        <v>87</v>
      </c>
      <c r="G83" s="14"/>
      <c r="H83" s="14"/>
      <c r="I83" s="14"/>
      <c r="J83" s="7"/>
      <c r="K83" s="30"/>
    </row>
    <row r="84" spans="1:11" s="3" customFormat="1" ht="12.75" hidden="1">
      <c r="A84" s="42" t="s">
        <v>66</v>
      </c>
      <c r="B84" s="23">
        <v>300000</v>
      </c>
      <c r="C84" s="23">
        <v>250000</v>
      </c>
      <c r="D84" s="23">
        <v>750000</v>
      </c>
      <c r="E84" s="23">
        <v>700000</v>
      </c>
      <c r="F84" s="41" t="s">
        <v>87</v>
      </c>
      <c r="G84" s="17" t="s">
        <v>55</v>
      </c>
      <c r="H84" s="17"/>
      <c r="I84" s="17"/>
      <c r="J84" s="11">
        <f>J85</f>
        <v>0</v>
      </c>
      <c r="K84" s="29">
        <f>K85</f>
        <v>0</v>
      </c>
    </row>
    <row r="85" spans="1:11" ht="41.25" customHeight="1" hidden="1">
      <c r="A85" s="43" t="s">
        <v>28</v>
      </c>
      <c r="B85" s="21">
        <v>300000</v>
      </c>
      <c r="C85" s="21">
        <v>250000</v>
      </c>
      <c r="D85" s="21">
        <v>750000</v>
      </c>
      <c r="E85" s="21">
        <v>700000</v>
      </c>
      <c r="F85" s="41" t="s">
        <v>87</v>
      </c>
      <c r="G85" s="14" t="s">
        <v>55</v>
      </c>
      <c r="H85" s="14" t="s">
        <v>56</v>
      </c>
      <c r="I85" s="14"/>
      <c r="J85" s="7">
        <f>J86</f>
        <v>0</v>
      </c>
      <c r="K85" s="30">
        <f>K86</f>
        <v>0</v>
      </c>
    </row>
    <row r="86" spans="1:11" ht="12.75" hidden="1">
      <c r="A86" s="43" t="s">
        <v>9</v>
      </c>
      <c r="B86" s="21">
        <v>300000</v>
      </c>
      <c r="C86" s="21">
        <v>250000</v>
      </c>
      <c r="D86" s="21">
        <v>750000</v>
      </c>
      <c r="E86" s="21">
        <v>700000</v>
      </c>
      <c r="F86" s="41" t="s">
        <v>87</v>
      </c>
      <c r="G86" s="14" t="s">
        <v>55</v>
      </c>
      <c r="H86" s="14" t="s">
        <v>56</v>
      </c>
      <c r="I86" s="14" t="s">
        <v>43</v>
      </c>
      <c r="J86" s="7"/>
      <c r="K86" s="30"/>
    </row>
    <row r="87" spans="1:11" ht="12.75" hidden="1">
      <c r="A87" s="42" t="s">
        <v>80</v>
      </c>
      <c r="B87" s="21"/>
      <c r="C87" s="21"/>
      <c r="D87" s="21"/>
      <c r="E87" s="21"/>
      <c r="F87" s="41" t="s">
        <v>87</v>
      </c>
      <c r="G87" s="17" t="s">
        <v>81</v>
      </c>
      <c r="H87" s="17"/>
      <c r="I87" s="17"/>
      <c r="J87" s="11">
        <f>J88</f>
        <v>0</v>
      </c>
      <c r="K87" s="29">
        <f>K88</f>
        <v>0</v>
      </c>
    </row>
    <row r="88" spans="1:11" ht="36.75" customHeight="1" hidden="1">
      <c r="A88" s="43" t="s">
        <v>90</v>
      </c>
      <c r="B88" s="21"/>
      <c r="C88" s="21"/>
      <c r="D88" s="21"/>
      <c r="E88" s="21"/>
      <c r="F88" s="41" t="s">
        <v>87</v>
      </c>
      <c r="G88" s="14" t="s">
        <v>81</v>
      </c>
      <c r="H88" s="14" t="s">
        <v>82</v>
      </c>
      <c r="I88" s="14"/>
      <c r="J88" s="7">
        <f>J89</f>
        <v>0</v>
      </c>
      <c r="K88" s="30">
        <f>K89</f>
        <v>0</v>
      </c>
    </row>
    <row r="89" spans="1:11" ht="12.75" hidden="1">
      <c r="A89" s="43" t="s">
        <v>13</v>
      </c>
      <c r="B89" s="21"/>
      <c r="C89" s="21"/>
      <c r="D89" s="21"/>
      <c r="E89" s="21"/>
      <c r="F89" s="41" t="s">
        <v>87</v>
      </c>
      <c r="G89" s="14" t="s">
        <v>81</v>
      </c>
      <c r="H89" s="14" t="s">
        <v>82</v>
      </c>
      <c r="I89" s="14" t="s">
        <v>44</v>
      </c>
      <c r="J89" s="7"/>
      <c r="K89" s="30"/>
    </row>
    <row r="90" spans="1:11" s="3" customFormat="1" ht="12.75">
      <c r="A90" s="42" t="s">
        <v>66</v>
      </c>
      <c r="B90" s="23"/>
      <c r="C90" s="23"/>
      <c r="D90" s="23"/>
      <c r="E90" s="23"/>
      <c r="F90" s="41" t="s">
        <v>87</v>
      </c>
      <c r="G90" s="17" t="s">
        <v>55</v>
      </c>
      <c r="H90" s="17"/>
      <c r="I90" s="17"/>
      <c r="J90" s="11">
        <f>J91</f>
        <v>602142</v>
      </c>
      <c r="K90" s="29"/>
    </row>
    <row r="91" spans="1:11" ht="25.5">
      <c r="A91" s="43" t="s">
        <v>164</v>
      </c>
      <c r="B91" s="21"/>
      <c r="C91" s="21"/>
      <c r="D91" s="21"/>
      <c r="E91" s="21"/>
      <c r="F91" s="5" t="s">
        <v>87</v>
      </c>
      <c r="G91" s="14" t="s">
        <v>55</v>
      </c>
      <c r="H91" s="14" t="s">
        <v>159</v>
      </c>
      <c r="I91" s="14"/>
      <c r="J91" s="7">
        <f>J92</f>
        <v>602142</v>
      </c>
      <c r="K91" s="30"/>
    </row>
    <row r="92" spans="1:11" ht="25.5">
      <c r="A92" s="43" t="s">
        <v>165</v>
      </c>
      <c r="B92" s="21"/>
      <c r="C92" s="21"/>
      <c r="D92" s="21"/>
      <c r="E92" s="21"/>
      <c r="F92" s="5" t="s">
        <v>87</v>
      </c>
      <c r="G92" s="14" t="s">
        <v>55</v>
      </c>
      <c r="H92" s="14" t="s">
        <v>160</v>
      </c>
      <c r="I92" s="14"/>
      <c r="J92" s="7">
        <f>J93+J96</f>
        <v>602142</v>
      </c>
      <c r="K92" s="30"/>
    </row>
    <row r="93" spans="1:11" ht="12.75">
      <c r="A93" s="19" t="s">
        <v>142</v>
      </c>
      <c r="B93" s="21"/>
      <c r="C93" s="21"/>
      <c r="D93" s="21"/>
      <c r="E93" s="21"/>
      <c r="F93" s="5" t="s">
        <v>87</v>
      </c>
      <c r="G93" s="14" t="s">
        <v>55</v>
      </c>
      <c r="H93" s="14" t="s">
        <v>168</v>
      </c>
      <c r="I93" s="14"/>
      <c r="J93" s="7">
        <v>345000</v>
      </c>
      <c r="K93" s="35">
        <f>K94</f>
        <v>0</v>
      </c>
    </row>
    <row r="94" spans="1:11" ht="25.5">
      <c r="A94" s="64" t="s">
        <v>135</v>
      </c>
      <c r="B94" s="21"/>
      <c r="C94" s="21"/>
      <c r="D94" s="21"/>
      <c r="E94" s="21"/>
      <c r="F94" s="5" t="s">
        <v>87</v>
      </c>
      <c r="G94" s="14" t="s">
        <v>55</v>
      </c>
      <c r="H94" s="14" t="s">
        <v>168</v>
      </c>
      <c r="I94" s="14" t="s">
        <v>132</v>
      </c>
      <c r="J94" s="7">
        <v>345000</v>
      </c>
      <c r="K94" s="35"/>
    </row>
    <row r="95" spans="1:11" ht="25.5">
      <c r="A95" s="65" t="s">
        <v>136</v>
      </c>
      <c r="B95" s="21"/>
      <c r="C95" s="21"/>
      <c r="D95" s="21"/>
      <c r="E95" s="21"/>
      <c r="F95" s="5" t="s">
        <v>87</v>
      </c>
      <c r="G95" s="14" t="s">
        <v>55</v>
      </c>
      <c r="H95" s="14" t="s">
        <v>168</v>
      </c>
      <c r="I95" s="14" t="s">
        <v>133</v>
      </c>
      <c r="J95" s="7">
        <v>355000</v>
      </c>
      <c r="K95" s="35"/>
    </row>
    <row r="96" spans="1:11" ht="12.75">
      <c r="A96" s="43" t="s">
        <v>162</v>
      </c>
      <c r="B96" s="21"/>
      <c r="C96" s="21"/>
      <c r="D96" s="21"/>
      <c r="E96" s="21"/>
      <c r="F96" s="5" t="s">
        <v>87</v>
      </c>
      <c r="G96" s="14" t="s">
        <v>55</v>
      </c>
      <c r="H96" s="14" t="s">
        <v>161</v>
      </c>
      <c r="I96" s="14"/>
      <c r="J96" s="7">
        <f>J97</f>
        <v>257142</v>
      </c>
      <c r="K96" s="30"/>
    </row>
    <row r="97" spans="1:11" ht="25.5">
      <c r="A97" s="64" t="s">
        <v>135</v>
      </c>
      <c r="B97" s="21"/>
      <c r="C97" s="21"/>
      <c r="D97" s="21"/>
      <c r="E97" s="21"/>
      <c r="F97" s="5" t="s">
        <v>87</v>
      </c>
      <c r="G97" s="14" t="s">
        <v>55</v>
      </c>
      <c r="H97" s="14" t="s">
        <v>161</v>
      </c>
      <c r="I97" s="14" t="s">
        <v>132</v>
      </c>
      <c r="J97" s="7">
        <f>J98</f>
        <v>257142</v>
      </c>
      <c r="K97" s="30"/>
    </row>
    <row r="98" spans="1:11" ht="25.5">
      <c r="A98" s="65" t="s">
        <v>136</v>
      </c>
      <c r="B98" s="21"/>
      <c r="C98" s="21"/>
      <c r="D98" s="21"/>
      <c r="E98" s="21"/>
      <c r="F98" s="5" t="s">
        <v>87</v>
      </c>
      <c r="G98" s="14" t="s">
        <v>55</v>
      </c>
      <c r="H98" s="14" t="s">
        <v>161</v>
      </c>
      <c r="I98" s="14" t="s">
        <v>133</v>
      </c>
      <c r="J98" s="7">
        <v>257142</v>
      </c>
      <c r="K98" s="30"/>
    </row>
    <row r="99" spans="1:11" s="3" customFormat="1" ht="12.75">
      <c r="A99" s="79" t="s">
        <v>176</v>
      </c>
      <c r="B99" s="23"/>
      <c r="C99" s="23"/>
      <c r="D99" s="23"/>
      <c r="E99" s="23"/>
      <c r="F99" s="41" t="s">
        <v>87</v>
      </c>
      <c r="G99" s="17" t="s">
        <v>57</v>
      </c>
      <c r="H99" s="17" t="s">
        <v>171</v>
      </c>
      <c r="I99" s="17" t="s">
        <v>132</v>
      </c>
      <c r="J99" s="11">
        <f>J100</f>
        <v>150000</v>
      </c>
      <c r="K99" s="29"/>
    </row>
    <row r="100" spans="1:11" ht="25.5">
      <c r="A100" s="65" t="s">
        <v>136</v>
      </c>
      <c r="B100" s="21"/>
      <c r="C100" s="21"/>
      <c r="D100" s="21"/>
      <c r="E100" s="21"/>
      <c r="F100" s="5" t="s">
        <v>87</v>
      </c>
      <c r="G100" s="14" t="s">
        <v>57</v>
      </c>
      <c r="H100" s="14" t="s">
        <v>175</v>
      </c>
      <c r="I100" s="14" t="s">
        <v>133</v>
      </c>
      <c r="J100" s="7">
        <v>150000</v>
      </c>
      <c r="K100" s="30"/>
    </row>
    <row r="101" spans="1:11" s="3" customFormat="1" ht="12.75" hidden="1">
      <c r="A101" s="22" t="s">
        <v>112</v>
      </c>
      <c r="B101" s="23"/>
      <c r="C101" s="23"/>
      <c r="D101" s="23"/>
      <c r="E101" s="23"/>
      <c r="F101" s="5" t="s">
        <v>87</v>
      </c>
      <c r="G101" s="17" t="s">
        <v>109</v>
      </c>
      <c r="H101" s="17"/>
      <c r="I101" s="17"/>
      <c r="J101" s="11">
        <f>J102</f>
        <v>0</v>
      </c>
      <c r="K101" s="29">
        <f>K102</f>
        <v>0</v>
      </c>
    </row>
    <row r="102" spans="1:11" s="3" customFormat="1" ht="38.25" hidden="1">
      <c r="A102" s="43" t="s">
        <v>108</v>
      </c>
      <c r="B102" s="23"/>
      <c r="C102" s="23"/>
      <c r="D102" s="23"/>
      <c r="E102" s="23"/>
      <c r="F102" s="5" t="s">
        <v>87</v>
      </c>
      <c r="G102" s="14" t="s">
        <v>109</v>
      </c>
      <c r="H102" s="14" t="s">
        <v>110</v>
      </c>
      <c r="I102" s="17"/>
      <c r="J102" s="11">
        <v>0</v>
      </c>
      <c r="K102" s="31"/>
    </row>
    <row r="103" spans="1:11" s="3" customFormat="1" ht="12.75" hidden="1">
      <c r="A103" s="20" t="s">
        <v>25</v>
      </c>
      <c r="B103" s="23"/>
      <c r="C103" s="23"/>
      <c r="D103" s="23"/>
      <c r="E103" s="23"/>
      <c r="F103" s="5" t="s">
        <v>87</v>
      </c>
      <c r="G103" s="14" t="s">
        <v>109</v>
      </c>
      <c r="H103" s="14" t="s">
        <v>110</v>
      </c>
      <c r="I103" s="14" t="s">
        <v>114</v>
      </c>
      <c r="J103" s="7">
        <v>0</v>
      </c>
      <c r="K103" s="30">
        <f>K102</f>
        <v>0</v>
      </c>
    </row>
    <row r="104" spans="1:11" s="4" customFormat="1" ht="12.75" hidden="1">
      <c r="A104" s="40" t="s">
        <v>29</v>
      </c>
      <c r="B104" s="37">
        <v>1150000</v>
      </c>
      <c r="C104" s="37">
        <v>2500000</v>
      </c>
      <c r="D104" s="37">
        <v>1350000</v>
      </c>
      <c r="E104" s="37">
        <v>150000</v>
      </c>
      <c r="F104" s="5" t="s">
        <v>87</v>
      </c>
      <c r="G104" s="38" t="s">
        <v>59</v>
      </c>
      <c r="H104" s="38"/>
      <c r="I104" s="38"/>
      <c r="J104" s="39">
        <f>J105+J107</f>
        <v>0</v>
      </c>
      <c r="K104" s="27">
        <f>K105+K107</f>
        <v>0</v>
      </c>
    </row>
    <row r="105" spans="1:11" s="4" customFormat="1" ht="12.75" hidden="1">
      <c r="A105" s="43" t="s">
        <v>118</v>
      </c>
      <c r="B105" s="37"/>
      <c r="C105" s="37"/>
      <c r="D105" s="37"/>
      <c r="E105" s="37"/>
      <c r="F105" s="5" t="s">
        <v>87</v>
      </c>
      <c r="G105" s="14" t="s">
        <v>59</v>
      </c>
      <c r="H105" s="14" t="s">
        <v>117</v>
      </c>
      <c r="I105" s="38"/>
      <c r="J105" s="7">
        <f>J106</f>
        <v>0</v>
      </c>
      <c r="K105" s="30">
        <f>K106</f>
        <v>0</v>
      </c>
    </row>
    <row r="106" spans="1:11" s="4" customFormat="1" ht="12.75" hidden="1">
      <c r="A106" s="43" t="s">
        <v>9</v>
      </c>
      <c r="B106" s="37"/>
      <c r="C106" s="37"/>
      <c r="D106" s="37"/>
      <c r="E106" s="37"/>
      <c r="F106" s="5" t="s">
        <v>87</v>
      </c>
      <c r="G106" s="14" t="s">
        <v>59</v>
      </c>
      <c r="H106" s="14" t="s">
        <v>117</v>
      </c>
      <c r="I106" s="14" t="s">
        <v>116</v>
      </c>
      <c r="J106" s="7">
        <v>0</v>
      </c>
      <c r="K106" s="33"/>
    </row>
    <row r="107" spans="1:11" ht="43.5" customHeight="1" hidden="1">
      <c r="A107" s="43" t="s">
        <v>93</v>
      </c>
      <c r="B107" s="21">
        <v>11</v>
      </c>
      <c r="C107" s="21">
        <v>502</v>
      </c>
      <c r="D107" s="21">
        <v>5210604</v>
      </c>
      <c r="E107" s="21"/>
      <c r="F107" s="5" t="s">
        <v>87</v>
      </c>
      <c r="G107" s="14" t="s">
        <v>59</v>
      </c>
      <c r="H107" s="14" t="s">
        <v>95</v>
      </c>
      <c r="I107" s="14"/>
      <c r="J107" s="7">
        <f>J108</f>
        <v>0</v>
      </c>
      <c r="K107" s="32"/>
    </row>
    <row r="108" spans="1:11" ht="12.75" hidden="1">
      <c r="A108" s="43" t="s">
        <v>9</v>
      </c>
      <c r="B108" s="21">
        <v>11</v>
      </c>
      <c r="C108" s="21">
        <v>502</v>
      </c>
      <c r="D108" s="21">
        <v>5210604</v>
      </c>
      <c r="E108" s="21">
        <v>500</v>
      </c>
      <c r="F108" s="5" t="s">
        <v>87</v>
      </c>
      <c r="G108" s="14" t="s">
        <v>59</v>
      </c>
      <c r="H108" s="14" t="s">
        <v>95</v>
      </c>
      <c r="I108" s="14" t="s">
        <v>43</v>
      </c>
      <c r="J108" s="7"/>
      <c r="K108" s="32"/>
    </row>
    <row r="109" spans="1:11" ht="41.25" customHeight="1" hidden="1">
      <c r="A109" s="43" t="s">
        <v>94</v>
      </c>
      <c r="B109" s="21">
        <v>11</v>
      </c>
      <c r="C109" s="21">
        <v>502</v>
      </c>
      <c r="D109" s="21">
        <v>5220920</v>
      </c>
      <c r="E109" s="21"/>
      <c r="F109" s="5" t="s">
        <v>87</v>
      </c>
      <c r="G109" s="14" t="s">
        <v>59</v>
      </c>
      <c r="H109" s="14" t="s">
        <v>96</v>
      </c>
      <c r="I109" s="14"/>
      <c r="J109" s="7">
        <f>J112</f>
        <v>0</v>
      </c>
      <c r="K109" s="32"/>
    </row>
    <row r="110" spans="1:11" s="3" customFormat="1" ht="15" customHeight="1">
      <c r="A110" s="42" t="s">
        <v>181</v>
      </c>
      <c r="B110" s="23"/>
      <c r="C110" s="23"/>
      <c r="D110" s="23"/>
      <c r="E110" s="23"/>
      <c r="F110" s="41" t="s">
        <v>87</v>
      </c>
      <c r="G110" s="17" t="s">
        <v>58</v>
      </c>
      <c r="H110" s="17"/>
      <c r="I110" s="17"/>
      <c r="J110" s="11">
        <f>J111+J114+J116</f>
        <v>4345064</v>
      </c>
      <c r="K110" s="31"/>
    </row>
    <row r="111" spans="1:11" ht="21" customHeight="1">
      <c r="A111" s="64" t="s">
        <v>135</v>
      </c>
      <c r="B111" s="21"/>
      <c r="C111" s="21"/>
      <c r="D111" s="21"/>
      <c r="E111" s="21"/>
      <c r="F111" s="5" t="s">
        <v>87</v>
      </c>
      <c r="G111" s="14" t="s">
        <v>109</v>
      </c>
      <c r="H111" s="14" t="s">
        <v>171</v>
      </c>
      <c r="I111" s="14" t="s">
        <v>132</v>
      </c>
      <c r="J111" s="7">
        <f>J113</f>
        <v>15925</v>
      </c>
      <c r="K111" s="32"/>
    </row>
    <row r="112" spans="1:11" ht="12.75" hidden="1">
      <c r="A112" s="43" t="s">
        <v>9</v>
      </c>
      <c r="B112" s="21">
        <v>11</v>
      </c>
      <c r="C112" s="21">
        <v>502</v>
      </c>
      <c r="D112" s="21">
        <v>5220920</v>
      </c>
      <c r="E112" s="21">
        <v>500</v>
      </c>
      <c r="F112" s="5" t="s">
        <v>87</v>
      </c>
      <c r="G112" s="14" t="s">
        <v>59</v>
      </c>
      <c r="H112" s="14" t="s">
        <v>96</v>
      </c>
      <c r="I112" s="14" t="s">
        <v>43</v>
      </c>
      <c r="J112" s="7"/>
      <c r="K112" s="32"/>
    </row>
    <row r="113" spans="1:11" ht="25.5">
      <c r="A113" s="65" t="s">
        <v>136</v>
      </c>
      <c r="B113" s="21"/>
      <c r="C113" s="21"/>
      <c r="D113" s="21"/>
      <c r="E113" s="21"/>
      <c r="F113" s="5" t="s">
        <v>87</v>
      </c>
      <c r="G113" s="14" t="s">
        <v>109</v>
      </c>
      <c r="H113" s="14" t="s">
        <v>177</v>
      </c>
      <c r="I113" s="14" t="s">
        <v>133</v>
      </c>
      <c r="J113" s="7">
        <v>15925</v>
      </c>
      <c r="K113" s="32"/>
    </row>
    <row r="114" spans="1:11" ht="12.75">
      <c r="A114" s="65"/>
      <c r="B114" s="21"/>
      <c r="C114" s="21"/>
      <c r="D114" s="21"/>
      <c r="E114" s="21"/>
      <c r="F114" s="5" t="s">
        <v>87</v>
      </c>
      <c r="G114" s="14" t="s">
        <v>59</v>
      </c>
      <c r="H114" s="14" t="s">
        <v>171</v>
      </c>
      <c r="I114" s="14" t="s">
        <v>132</v>
      </c>
      <c r="J114" s="7">
        <f>J115</f>
        <v>95458</v>
      </c>
      <c r="K114" s="32"/>
    </row>
    <row r="115" spans="1:11" ht="12.75">
      <c r="A115" s="65"/>
      <c r="B115" s="21"/>
      <c r="C115" s="21"/>
      <c r="D115" s="21"/>
      <c r="E115" s="21"/>
      <c r="F115" s="5" t="s">
        <v>87</v>
      </c>
      <c r="G115" s="14" t="s">
        <v>59</v>
      </c>
      <c r="H115" s="14" t="s">
        <v>189</v>
      </c>
      <c r="I115" s="14" t="s">
        <v>133</v>
      </c>
      <c r="J115" s="7">
        <v>95458</v>
      </c>
      <c r="K115" s="32"/>
    </row>
    <row r="116" spans="1:11" s="3" customFormat="1" ht="12.75">
      <c r="A116" s="22" t="s">
        <v>113</v>
      </c>
      <c r="B116" s="23"/>
      <c r="C116" s="23"/>
      <c r="D116" s="23"/>
      <c r="E116" s="23"/>
      <c r="F116" s="41" t="s">
        <v>87</v>
      </c>
      <c r="G116" s="17" t="s">
        <v>0</v>
      </c>
      <c r="H116" s="17"/>
      <c r="I116" s="17"/>
      <c r="J116" s="11">
        <f>J126+J117+J120+J123+J128</f>
        <v>4233681</v>
      </c>
      <c r="K116" s="34">
        <f>K117+K93+K120+K123+K128</f>
        <v>0</v>
      </c>
    </row>
    <row r="117" spans="1:11" ht="12.75">
      <c r="A117" s="19" t="s">
        <v>140</v>
      </c>
      <c r="B117" s="21"/>
      <c r="C117" s="21"/>
      <c r="D117" s="21"/>
      <c r="E117" s="21"/>
      <c r="F117" s="5" t="s">
        <v>87</v>
      </c>
      <c r="G117" s="14" t="s">
        <v>0</v>
      </c>
      <c r="H117" s="14" t="s">
        <v>139</v>
      </c>
      <c r="I117" s="14"/>
      <c r="J117" s="7">
        <f>J118</f>
        <v>1001340</v>
      </c>
      <c r="K117" s="30">
        <f>K118</f>
        <v>0</v>
      </c>
    </row>
    <row r="118" spans="1:11" ht="25.5">
      <c r="A118" s="64" t="s">
        <v>135</v>
      </c>
      <c r="B118" s="21"/>
      <c r="C118" s="21"/>
      <c r="D118" s="21"/>
      <c r="E118" s="21"/>
      <c r="F118" s="5" t="s">
        <v>87</v>
      </c>
      <c r="G118" s="14" t="s">
        <v>0</v>
      </c>
      <c r="H118" s="14" t="s">
        <v>139</v>
      </c>
      <c r="I118" s="14" t="s">
        <v>132</v>
      </c>
      <c r="J118" s="7">
        <f>J119</f>
        <v>1001340</v>
      </c>
      <c r="K118" s="32"/>
    </row>
    <row r="119" spans="1:11" ht="25.5">
      <c r="A119" s="65" t="s">
        <v>136</v>
      </c>
      <c r="B119" s="21"/>
      <c r="C119" s="21"/>
      <c r="D119" s="21"/>
      <c r="E119" s="21"/>
      <c r="F119" s="5" t="s">
        <v>87</v>
      </c>
      <c r="G119" s="14" t="s">
        <v>0</v>
      </c>
      <c r="H119" s="14" t="s">
        <v>139</v>
      </c>
      <c r="I119" s="14" t="s">
        <v>133</v>
      </c>
      <c r="J119" s="7">
        <v>1001340</v>
      </c>
      <c r="K119" s="32"/>
    </row>
    <row r="120" spans="1:11" ht="12.75">
      <c r="A120" s="19" t="s">
        <v>143</v>
      </c>
      <c r="B120" s="21"/>
      <c r="C120" s="21"/>
      <c r="D120" s="21"/>
      <c r="E120" s="21"/>
      <c r="F120" s="5" t="s">
        <v>87</v>
      </c>
      <c r="G120" s="14" t="s">
        <v>0</v>
      </c>
      <c r="H120" s="14" t="s">
        <v>141</v>
      </c>
      <c r="I120" s="14"/>
      <c r="J120" s="7">
        <v>33300</v>
      </c>
      <c r="K120" s="35">
        <f>K121</f>
        <v>0</v>
      </c>
    </row>
    <row r="121" spans="1:11" ht="25.5">
      <c r="A121" s="64" t="s">
        <v>135</v>
      </c>
      <c r="B121" s="21"/>
      <c r="C121" s="21"/>
      <c r="D121" s="21"/>
      <c r="E121" s="21"/>
      <c r="F121" s="5" t="s">
        <v>87</v>
      </c>
      <c r="G121" s="14" t="s">
        <v>0</v>
      </c>
      <c r="H121" s="14" t="s">
        <v>141</v>
      </c>
      <c r="I121" s="14" t="s">
        <v>132</v>
      </c>
      <c r="J121" s="7">
        <f>J122</f>
        <v>33300</v>
      </c>
      <c r="K121" s="35"/>
    </row>
    <row r="122" spans="1:11" ht="25.5">
      <c r="A122" s="65" t="s">
        <v>136</v>
      </c>
      <c r="B122" s="21"/>
      <c r="C122" s="21"/>
      <c r="D122" s="21"/>
      <c r="E122" s="21"/>
      <c r="F122" s="5" t="s">
        <v>87</v>
      </c>
      <c r="G122" s="14" t="s">
        <v>0</v>
      </c>
      <c r="H122" s="14" t="s">
        <v>141</v>
      </c>
      <c r="I122" s="14" t="s">
        <v>133</v>
      </c>
      <c r="J122" s="7">
        <v>33300</v>
      </c>
      <c r="K122" s="35"/>
    </row>
    <row r="123" spans="1:11" ht="12.75">
      <c r="A123" s="19" t="s">
        <v>144</v>
      </c>
      <c r="B123" s="21"/>
      <c r="C123" s="21"/>
      <c r="D123" s="21"/>
      <c r="E123" s="21"/>
      <c r="F123" s="5" t="s">
        <v>87</v>
      </c>
      <c r="G123" s="14" t="s">
        <v>0</v>
      </c>
      <c r="H123" s="14" t="s">
        <v>178</v>
      </c>
      <c r="I123" s="14"/>
      <c r="J123" s="7">
        <f>J124</f>
        <v>237000</v>
      </c>
      <c r="K123" s="35">
        <f>K124</f>
        <v>0</v>
      </c>
    </row>
    <row r="124" spans="1:11" ht="25.5">
      <c r="A124" s="64" t="s">
        <v>135</v>
      </c>
      <c r="B124" s="21"/>
      <c r="C124" s="21"/>
      <c r="D124" s="21"/>
      <c r="E124" s="21"/>
      <c r="F124" s="5" t="s">
        <v>87</v>
      </c>
      <c r="G124" s="14" t="s">
        <v>0</v>
      </c>
      <c r="H124" s="14" t="s">
        <v>178</v>
      </c>
      <c r="I124" s="14" t="s">
        <v>132</v>
      </c>
      <c r="J124" s="7">
        <f>J125</f>
        <v>237000</v>
      </c>
      <c r="K124" s="35"/>
    </row>
    <row r="125" spans="1:11" ht="25.5">
      <c r="A125" s="65" t="s">
        <v>136</v>
      </c>
      <c r="B125" s="21"/>
      <c r="C125" s="21"/>
      <c r="D125" s="21"/>
      <c r="E125" s="21"/>
      <c r="F125" s="5" t="s">
        <v>87</v>
      </c>
      <c r="G125" s="14" t="s">
        <v>0</v>
      </c>
      <c r="H125" s="14" t="s">
        <v>178</v>
      </c>
      <c r="I125" s="14" t="s">
        <v>133</v>
      </c>
      <c r="J125" s="7">
        <v>237000</v>
      </c>
      <c r="K125" s="35"/>
    </row>
    <row r="126" spans="1:11" s="3" customFormat="1" ht="12.75">
      <c r="A126" s="19" t="s">
        <v>179</v>
      </c>
      <c r="B126" s="21"/>
      <c r="C126" s="21"/>
      <c r="D126" s="21"/>
      <c r="E126" s="21"/>
      <c r="F126" s="5" t="s">
        <v>87</v>
      </c>
      <c r="G126" s="14" t="s">
        <v>0</v>
      </c>
      <c r="H126" s="14" t="s">
        <v>190</v>
      </c>
      <c r="I126" s="14" t="s">
        <v>132</v>
      </c>
      <c r="J126" s="7">
        <f>J127</f>
        <v>411000</v>
      </c>
      <c r="K126" s="29"/>
    </row>
    <row r="127" spans="1:11" s="3" customFormat="1" ht="25.5">
      <c r="A127" s="65" t="s">
        <v>136</v>
      </c>
      <c r="B127" s="23"/>
      <c r="C127" s="23"/>
      <c r="D127" s="23"/>
      <c r="E127" s="23"/>
      <c r="F127" s="5" t="s">
        <v>87</v>
      </c>
      <c r="G127" s="14" t="s">
        <v>0</v>
      </c>
      <c r="H127" s="14" t="s">
        <v>190</v>
      </c>
      <c r="I127" s="14" t="s">
        <v>133</v>
      </c>
      <c r="J127" s="7">
        <v>411000</v>
      </c>
      <c r="K127" s="29"/>
    </row>
    <row r="128" spans="1:11" ht="12.75">
      <c r="A128" s="19" t="s">
        <v>146</v>
      </c>
      <c r="B128" s="21"/>
      <c r="C128" s="21"/>
      <c r="D128" s="21"/>
      <c r="E128" s="21"/>
      <c r="F128" s="5" t="s">
        <v>87</v>
      </c>
      <c r="G128" s="14" t="s">
        <v>0</v>
      </c>
      <c r="H128" s="14" t="s">
        <v>145</v>
      </c>
      <c r="I128" s="14"/>
      <c r="J128" s="7">
        <f>J129</f>
        <v>2551041</v>
      </c>
      <c r="K128" s="35">
        <f>K129</f>
        <v>0</v>
      </c>
    </row>
    <row r="129" spans="1:11" ht="25.5">
      <c r="A129" s="64" t="s">
        <v>135</v>
      </c>
      <c r="B129" s="21"/>
      <c r="C129" s="21"/>
      <c r="D129" s="21"/>
      <c r="E129" s="21"/>
      <c r="F129" s="5" t="s">
        <v>87</v>
      </c>
      <c r="G129" s="14" t="s">
        <v>0</v>
      </c>
      <c r="H129" s="14" t="s">
        <v>145</v>
      </c>
      <c r="I129" s="14" t="s">
        <v>132</v>
      </c>
      <c r="J129" s="7">
        <f>J130</f>
        <v>2551041</v>
      </c>
      <c r="K129" s="35"/>
    </row>
    <row r="130" spans="1:11" ht="25.5">
      <c r="A130" s="65" t="s">
        <v>136</v>
      </c>
      <c r="B130" s="21"/>
      <c r="C130" s="21"/>
      <c r="D130" s="21"/>
      <c r="E130" s="21"/>
      <c r="F130" s="5" t="s">
        <v>87</v>
      </c>
      <c r="G130" s="14" t="s">
        <v>0</v>
      </c>
      <c r="H130" s="14" t="s">
        <v>145</v>
      </c>
      <c r="I130" s="14" t="s">
        <v>133</v>
      </c>
      <c r="J130" s="7">
        <v>2551041</v>
      </c>
      <c r="K130" s="30"/>
    </row>
    <row r="131" spans="1:11" s="3" customFormat="1" ht="12" customHeight="1" hidden="1">
      <c r="A131" s="42" t="s">
        <v>30</v>
      </c>
      <c r="B131" s="23">
        <v>455000</v>
      </c>
      <c r="C131" s="23">
        <v>976000</v>
      </c>
      <c r="D131" s="23">
        <v>576000</v>
      </c>
      <c r="E131" s="23">
        <v>133000</v>
      </c>
      <c r="F131" s="5" t="s">
        <v>87</v>
      </c>
      <c r="G131" s="17" t="s">
        <v>60</v>
      </c>
      <c r="H131" s="17"/>
      <c r="I131" s="17"/>
      <c r="J131" s="11">
        <f aca="true" t="shared" si="0" ref="J131:K133">J132</f>
        <v>0</v>
      </c>
      <c r="K131" s="29">
        <f t="shared" si="0"/>
        <v>0</v>
      </c>
    </row>
    <row r="132" spans="1:11" s="3" customFormat="1" ht="12.75" hidden="1">
      <c r="A132" s="42" t="s">
        <v>31</v>
      </c>
      <c r="B132" s="23">
        <v>35000</v>
      </c>
      <c r="C132" s="23">
        <v>36000</v>
      </c>
      <c r="D132" s="23">
        <v>36000</v>
      </c>
      <c r="E132" s="23">
        <v>33000</v>
      </c>
      <c r="F132" s="5" t="s">
        <v>87</v>
      </c>
      <c r="G132" s="17" t="s">
        <v>61</v>
      </c>
      <c r="H132" s="17"/>
      <c r="I132" s="17"/>
      <c r="J132" s="11">
        <f t="shared" si="0"/>
        <v>0</v>
      </c>
      <c r="K132" s="29">
        <f t="shared" si="0"/>
        <v>0</v>
      </c>
    </row>
    <row r="133" spans="1:11" ht="12.75" hidden="1">
      <c r="A133" s="43" t="s">
        <v>32</v>
      </c>
      <c r="B133" s="21">
        <v>35000</v>
      </c>
      <c r="C133" s="21">
        <v>36000</v>
      </c>
      <c r="D133" s="21">
        <v>36000</v>
      </c>
      <c r="E133" s="21">
        <v>33000</v>
      </c>
      <c r="F133" s="5" t="s">
        <v>87</v>
      </c>
      <c r="G133" s="14" t="s">
        <v>61</v>
      </c>
      <c r="H133" s="14" t="s">
        <v>62</v>
      </c>
      <c r="I133" s="14"/>
      <c r="J133" s="7">
        <f t="shared" si="0"/>
        <v>0</v>
      </c>
      <c r="K133" s="30">
        <f t="shared" si="0"/>
        <v>0</v>
      </c>
    </row>
    <row r="134" spans="1:11" ht="12.75" hidden="1">
      <c r="A134" s="43" t="s">
        <v>9</v>
      </c>
      <c r="B134" s="21">
        <v>35000</v>
      </c>
      <c r="C134" s="21">
        <v>36000</v>
      </c>
      <c r="D134" s="21">
        <v>36000</v>
      </c>
      <c r="E134" s="21">
        <v>33000</v>
      </c>
      <c r="F134" s="5" t="s">
        <v>87</v>
      </c>
      <c r="G134" s="14" t="s">
        <v>61</v>
      </c>
      <c r="H134" s="14" t="s">
        <v>62</v>
      </c>
      <c r="I134" s="14" t="s">
        <v>116</v>
      </c>
      <c r="J134" s="7">
        <v>0</v>
      </c>
      <c r="K134" s="32">
        <v>0</v>
      </c>
    </row>
    <row r="135" spans="1:11" s="4" customFormat="1" ht="12.75" hidden="1">
      <c r="A135" s="40" t="s">
        <v>70</v>
      </c>
      <c r="B135" s="37">
        <v>12527088</v>
      </c>
      <c r="C135" s="37">
        <v>13487079</v>
      </c>
      <c r="D135" s="37">
        <v>13567076</v>
      </c>
      <c r="E135" s="37">
        <v>12527062</v>
      </c>
      <c r="F135" s="5" t="s">
        <v>87</v>
      </c>
      <c r="G135" s="38" t="s">
        <v>71</v>
      </c>
      <c r="H135" s="38"/>
      <c r="I135" s="38"/>
      <c r="J135" s="39">
        <f aca="true" t="shared" si="1" ref="J135:K137">J136</f>
        <v>0</v>
      </c>
      <c r="K135" s="28">
        <f t="shared" si="1"/>
        <v>52000</v>
      </c>
    </row>
    <row r="136" spans="1:11" s="3" customFormat="1" ht="12.75" hidden="1">
      <c r="A136" s="42" t="s">
        <v>72</v>
      </c>
      <c r="B136" s="23">
        <v>12217733</v>
      </c>
      <c r="C136" s="23">
        <v>12217729</v>
      </c>
      <c r="D136" s="23">
        <v>12217724</v>
      </c>
      <c r="E136" s="23">
        <v>12217721</v>
      </c>
      <c r="F136" s="5" t="s">
        <v>87</v>
      </c>
      <c r="G136" s="17" t="s">
        <v>73</v>
      </c>
      <c r="H136" s="17"/>
      <c r="I136" s="17"/>
      <c r="J136" s="11">
        <f t="shared" si="1"/>
        <v>0</v>
      </c>
      <c r="K136" s="29">
        <f t="shared" si="1"/>
        <v>52000</v>
      </c>
    </row>
    <row r="137" spans="1:11" ht="12.75" hidden="1">
      <c r="A137" s="43" t="s">
        <v>74</v>
      </c>
      <c r="B137" s="21">
        <v>12217733</v>
      </c>
      <c r="C137" s="21">
        <v>12217729</v>
      </c>
      <c r="D137" s="21">
        <v>12217724</v>
      </c>
      <c r="E137" s="21">
        <v>12217721</v>
      </c>
      <c r="F137" s="5" t="s">
        <v>87</v>
      </c>
      <c r="G137" s="14" t="s">
        <v>73</v>
      </c>
      <c r="H137" s="14" t="s">
        <v>75</v>
      </c>
      <c r="I137" s="14"/>
      <c r="J137" s="7">
        <f t="shared" si="1"/>
        <v>0</v>
      </c>
      <c r="K137" s="30">
        <f t="shared" si="1"/>
        <v>52000</v>
      </c>
    </row>
    <row r="138" spans="1:11" ht="12.75" hidden="1">
      <c r="A138" s="43" t="s">
        <v>9</v>
      </c>
      <c r="B138" s="21">
        <v>12217733</v>
      </c>
      <c r="C138" s="21">
        <v>12217729</v>
      </c>
      <c r="D138" s="21">
        <v>12217724</v>
      </c>
      <c r="E138" s="21">
        <v>12217721</v>
      </c>
      <c r="F138" s="5" t="s">
        <v>87</v>
      </c>
      <c r="G138" s="14" t="s">
        <v>73</v>
      </c>
      <c r="H138" s="14" t="s">
        <v>75</v>
      </c>
      <c r="I138" s="14" t="s">
        <v>116</v>
      </c>
      <c r="J138" s="7">
        <v>0</v>
      </c>
      <c r="K138" s="32">
        <v>52000</v>
      </c>
    </row>
    <row r="139" spans="1:11" ht="21" customHeight="1" hidden="1">
      <c r="A139" s="42" t="s">
        <v>12</v>
      </c>
      <c r="B139" s="23">
        <v>538000</v>
      </c>
      <c r="C139" s="23">
        <v>837000</v>
      </c>
      <c r="D139" s="23">
        <v>538000</v>
      </c>
      <c r="E139" s="23">
        <v>237000</v>
      </c>
      <c r="F139" s="5" t="s">
        <v>87</v>
      </c>
      <c r="G139" s="17" t="s">
        <v>76</v>
      </c>
      <c r="H139" s="17"/>
      <c r="I139" s="14"/>
      <c r="J139" s="11">
        <f aca="true" t="shared" si="2" ref="J139:K141">J140</f>
        <v>0</v>
      </c>
      <c r="K139" s="36">
        <f t="shared" si="2"/>
        <v>0</v>
      </c>
    </row>
    <row r="140" spans="1:11" ht="21" customHeight="1" hidden="1">
      <c r="A140" s="42" t="s">
        <v>77</v>
      </c>
      <c r="B140" s="23"/>
      <c r="C140" s="23"/>
      <c r="D140" s="23"/>
      <c r="E140" s="23"/>
      <c r="F140" s="5" t="s">
        <v>87</v>
      </c>
      <c r="G140" s="17" t="s">
        <v>78</v>
      </c>
      <c r="H140" s="17"/>
      <c r="I140" s="14"/>
      <c r="J140" s="11">
        <f t="shared" si="2"/>
        <v>0</v>
      </c>
      <c r="K140" s="29">
        <f t="shared" si="2"/>
        <v>0</v>
      </c>
    </row>
    <row r="141" spans="1:11" ht="21" customHeight="1" hidden="1">
      <c r="A141" s="43" t="s">
        <v>14</v>
      </c>
      <c r="B141" s="21">
        <v>38000</v>
      </c>
      <c r="C141" s="21">
        <v>37000</v>
      </c>
      <c r="D141" s="21">
        <v>38000</v>
      </c>
      <c r="E141" s="21">
        <v>37000</v>
      </c>
      <c r="F141" s="5" t="s">
        <v>87</v>
      </c>
      <c r="G141" s="14" t="s">
        <v>78</v>
      </c>
      <c r="H141" s="14" t="s">
        <v>45</v>
      </c>
      <c r="I141" s="14"/>
      <c r="J141" s="7">
        <f t="shared" si="2"/>
        <v>0</v>
      </c>
      <c r="K141" s="30">
        <f t="shared" si="2"/>
        <v>0</v>
      </c>
    </row>
    <row r="142" spans="1:11" ht="21" customHeight="1" hidden="1">
      <c r="A142" s="43" t="s">
        <v>13</v>
      </c>
      <c r="B142" s="21">
        <v>38000</v>
      </c>
      <c r="C142" s="21">
        <v>37000</v>
      </c>
      <c r="D142" s="21">
        <v>38000</v>
      </c>
      <c r="E142" s="21">
        <v>37000</v>
      </c>
      <c r="F142" s="5" t="s">
        <v>87</v>
      </c>
      <c r="G142" s="14" t="s">
        <v>78</v>
      </c>
      <c r="H142" s="14" t="s">
        <v>45</v>
      </c>
      <c r="I142" s="14" t="s">
        <v>116</v>
      </c>
      <c r="J142" s="7">
        <v>0</v>
      </c>
      <c r="K142" s="32"/>
    </row>
    <row r="143" spans="1:11" s="4" customFormat="1" ht="12.75">
      <c r="A143" s="40" t="s">
        <v>79</v>
      </c>
      <c r="B143" s="37">
        <v>4653571</v>
      </c>
      <c r="C143" s="37">
        <v>6023076</v>
      </c>
      <c r="D143" s="37">
        <v>5863076</v>
      </c>
      <c r="E143" s="37">
        <v>5139904</v>
      </c>
      <c r="F143" s="41" t="s">
        <v>87</v>
      </c>
      <c r="G143" s="38" t="s">
        <v>63</v>
      </c>
      <c r="H143" s="38"/>
      <c r="I143" s="38"/>
      <c r="J143" s="39">
        <f>J144</f>
        <v>35000</v>
      </c>
      <c r="K143" s="28" t="e">
        <f>K144</f>
        <v>#REF!</v>
      </c>
    </row>
    <row r="144" spans="1:11" s="25" customFormat="1" ht="12.75">
      <c r="A144" s="40" t="s">
        <v>3</v>
      </c>
      <c r="B144" s="37">
        <v>3944191</v>
      </c>
      <c r="C144" s="37">
        <v>5111016</v>
      </c>
      <c r="D144" s="37">
        <v>4951016</v>
      </c>
      <c r="E144" s="37">
        <v>4295404</v>
      </c>
      <c r="F144" s="44" t="s">
        <v>87</v>
      </c>
      <c r="G144" s="38" t="s">
        <v>64</v>
      </c>
      <c r="H144" s="38"/>
      <c r="I144" s="38"/>
      <c r="J144" s="39">
        <f>J145</f>
        <v>35000</v>
      </c>
      <c r="K144" s="28" t="e">
        <f>#REF!</f>
        <v>#REF!</v>
      </c>
    </row>
    <row r="145" spans="1:11" s="67" customFormat="1" ht="25.5">
      <c r="A145" s="43" t="s">
        <v>166</v>
      </c>
      <c r="B145" s="21"/>
      <c r="C145" s="21"/>
      <c r="D145" s="21"/>
      <c r="E145" s="21"/>
      <c r="F145" s="5" t="s">
        <v>87</v>
      </c>
      <c r="G145" s="14" t="s">
        <v>64</v>
      </c>
      <c r="H145" s="14" t="s">
        <v>147</v>
      </c>
      <c r="I145" s="14"/>
      <c r="J145" s="7">
        <f>J146</f>
        <v>35000</v>
      </c>
      <c r="K145" s="30"/>
    </row>
    <row r="146" spans="1:11" s="26" customFormat="1" ht="25.5">
      <c r="A146" s="45" t="s">
        <v>148</v>
      </c>
      <c r="B146" s="46"/>
      <c r="C146" s="46"/>
      <c r="D146" s="46"/>
      <c r="E146" s="46"/>
      <c r="F146" s="47" t="s">
        <v>87</v>
      </c>
      <c r="G146" s="48" t="s">
        <v>64</v>
      </c>
      <c r="H146" s="48" t="s">
        <v>169</v>
      </c>
      <c r="I146" s="48"/>
      <c r="J146" s="49">
        <f>J147</f>
        <v>35000</v>
      </c>
      <c r="K146" s="68"/>
    </row>
    <row r="147" spans="1:11" s="26" customFormat="1" ht="25.5">
      <c r="A147" s="64" t="s">
        <v>135</v>
      </c>
      <c r="B147" s="46"/>
      <c r="C147" s="46"/>
      <c r="D147" s="46"/>
      <c r="E147" s="46"/>
      <c r="F147" s="47" t="s">
        <v>87</v>
      </c>
      <c r="G147" s="48" t="s">
        <v>64</v>
      </c>
      <c r="H147" s="48" t="s">
        <v>169</v>
      </c>
      <c r="I147" s="48" t="s">
        <v>132</v>
      </c>
      <c r="J147" s="49">
        <f>J148</f>
        <v>35000</v>
      </c>
      <c r="K147" s="68"/>
    </row>
    <row r="148" spans="1:11" s="26" customFormat="1" ht="25.5">
      <c r="A148" s="65" t="s">
        <v>136</v>
      </c>
      <c r="B148" s="46"/>
      <c r="C148" s="46"/>
      <c r="D148" s="46"/>
      <c r="E148" s="46"/>
      <c r="F148" s="47" t="s">
        <v>87</v>
      </c>
      <c r="G148" s="48" t="s">
        <v>64</v>
      </c>
      <c r="H148" s="48" t="s">
        <v>169</v>
      </c>
      <c r="I148" s="48" t="s">
        <v>133</v>
      </c>
      <c r="J148" s="49">
        <v>35000</v>
      </c>
      <c r="K148" s="68"/>
    </row>
    <row r="149" spans="1:11" ht="12.75">
      <c r="A149" s="42" t="s">
        <v>33</v>
      </c>
      <c r="B149" s="23">
        <v>37532365</v>
      </c>
      <c r="C149" s="23">
        <v>46582364</v>
      </c>
      <c r="D149" s="23">
        <v>41659364</v>
      </c>
      <c r="E149" s="23">
        <v>39877294</v>
      </c>
      <c r="F149" s="41" t="s">
        <v>87</v>
      </c>
      <c r="G149" s="17" t="s">
        <v>67</v>
      </c>
      <c r="H149" s="17"/>
      <c r="I149" s="17"/>
      <c r="J149" s="11">
        <f>J151</f>
        <v>65000</v>
      </c>
      <c r="K149" s="29">
        <f>K150</f>
        <v>0</v>
      </c>
    </row>
    <row r="150" spans="1:11" ht="12.75">
      <c r="A150" s="42" t="s">
        <v>34</v>
      </c>
      <c r="B150" s="23">
        <v>34192569</v>
      </c>
      <c r="C150" s="23">
        <v>43222569</v>
      </c>
      <c r="D150" s="23">
        <v>38319569</v>
      </c>
      <c r="E150" s="23">
        <v>36535494</v>
      </c>
      <c r="F150" s="41" t="s">
        <v>87</v>
      </c>
      <c r="G150" s="17" t="s">
        <v>68</v>
      </c>
      <c r="H150" s="17"/>
      <c r="I150" s="17"/>
      <c r="J150" s="11">
        <f>J151</f>
        <v>65000</v>
      </c>
      <c r="K150" s="29">
        <f>K153</f>
        <v>0</v>
      </c>
    </row>
    <row r="151" spans="1:11" ht="25.5">
      <c r="A151" s="43" t="s">
        <v>167</v>
      </c>
      <c r="B151" s="21"/>
      <c r="C151" s="21"/>
      <c r="D151" s="21"/>
      <c r="E151" s="21"/>
      <c r="F151" s="5" t="s">
        <v>87</v>
      </c>
      <c r="G151" s="14" t="s">
        <v>68</v>
      </c>
      <c r="H151" s="14" t="s">
        <v>150</v>
      </c>
      <c r="I151" s="14"/>
      <c r="J151" s="7">
        <f>J152</f>
        <v>65000</v>
      </c>
      <c r="K151" s="30"/>
    </row>
    <row r="152" spans="1:11" ht="63.75">
      <c r="A152" s="19" t="s">
        <v>152</v>
      </c>
      <c r="B152" s="21"/>
      <c r="C152" s="21"/>
      <c r="D152" s="21"/>
      <c r="E152" s="21"/>
      <c r="F152" s="5" t="s">
        <v>87</v>
      </c>
      <c r="G152" s="14" t="s">
        <v>68</v>
      </c>
      <c r="H152" s="14" t="s">
        <v>151</v>
      </c>
      <c r="I152" s="14"/>
      <c r="J152" s="7">
        <f>J153</f>
        <v>65000</v>
      </c>
      <c r="K152" s="30"/>
    </row>
    <row r="153" spans="1:11" ht="12.75">
      <c r="A153" s="45" t="s">
        <v>149</v>
      </c>
      <c r="B153" s="21">
        <v>607920</v>
      </c>
      <c r="C153" s="21">
        <v>607920</v>
      </c>
      <c r="D153" s="21">
        <v>607920</v>
      </c>
      <c r="E153" s="21">
        <v>526661</v>
      </c>
      <c r="F153" s="5" t="s">
        <v>87</v>
      </c>
      <c r="G153" s="14" t="s">
        <v>68</v>
      </c>
      <c r="H153" s="14" t="s">
        <v>151</v>
      </c>
      <c r="I153" s="14" t="s">
        <v>43</v>
      </c>
      <c r="J153" s="7">
        <v>65000</v>
      </c>
      <c r="K153" s="30">
        <f>K154</f>
        <v>0</v>
      </c>
    </row>
    <row r="154" spans="1:10" ht="12.75">
      <c r="A154" s="20" t="s">
        <v>111</v>
      </c>
      <c r="B154" s="21">
        <v>607920</v>
      </c>
      <c r="C154" s="21">
        <v>607920</v>
      </c>
      <c r="D154" s="21">
        <v>607920</v>
      </c>
      <c r="E154" s="21">
        <v>526661</v>
      </c>
      <c r="F154" s="5" t="s">
        <v>87</v>
      </c>
      <c r="G154" s="14" t="s">
        <v>68</v>
      </c>
      <c r="H154" s="14" t="s">
        <v>151</v>
      </c>
      <c r="I154" s="14" t="s">
        <v>115</v>
      </c>
      <c r="J154" s="7">
        <v>65000</v>
      </c>
    </row>
    <row r="155" spans="1:10" ht="12.75">
      <c r="A155" s="50"/>
      <c r="B155" s="20"/>
      <c r="C155" s="20"/>
      <c r="D155" s="20"/>
      <c r="E155" s="20"/>
      <c r="F155" s="51"/>
      <c r="G155" s="52"/>
      <c r="H155" s="14"/>
      <c r="I155" s="52"/>
      <c r="J155" s="53"/>
    </row>
  </sheetData>
  <sheetProtection/>
  <mergeCells count="10">
    <mergeCell ref="H1:J7"/>
    <mergeCell ref="A8:K8"/>
    <mergeCell ref="K14:K15"/>
    <mergeCell ref="A13:A15"/>
    <mergeCell ref="J13:J15"/>
    <mergeCell ref="F13:F15"/>
    <mergeCell ref="A9:K11"/>
    <mergeCell ref="G13:G15"/>
    <mergeCell ref="H13:H15"/>
    <mergeCell ref="I13:I15"/>
  </mergeCells>
  <printOptions horizontalCentered="1"/>
  <pageMargins left="0" right="0" top="0" bottom="0.5905511811023623" header="0" footer="0"/>
  <pageSetup firstPageNumber="24" useFirstPageNumber="1" fitToHeight="7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User</cp:lastModifiedBy>
  <cp:lastPrinted>2015-06-24T06:20:32Z</cp:lastPrinted>
  <dcterms:created xsi:type="dcterms:W3CDTF">2009-02-03T11:21:42Z</dcterms:created>
  <dcterms:modified xsi:type="dcterms:W3CDTF">2015-06-24T08:02:50Z</dcterms:modified>
  <cp:category/>
  <cp:version/>
  <cp:contentType/>
  <cp:contentStatus/>
</cp:coreProperties>
</file>