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<sst xmlns="http://schemas.openxmlformats.org/spreadsheetml/2006/main" count="47" uniqueCount="45">
  <si>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код бюджетной классификации Российской Федерации</t>
  </si>
  <si>
    <t>Наименование доходов</t>
  </si>
  <si>
    <t>Доходы</t>
  </si>
  <si>
    <t>1821 01 00000 00 0000 000</t>
  </si>
  <si>
    <t>Налоги на прибыль, доходы</t>
  </si>
  <si>
    <t>1821 01 02000 01 0000 110</t>
  </si>
  <si>
    <t>Налог на доходы физических лиц</t>
  </si>
  <si>
    <t>1821 05 00000 00 0000 000</t>
  </si>
  <si>
    <t>Налоги на совокупный доход</t>
  </si>
  <si>
    <t>Единый налог, взимаемый в связи с применением упрощенной системы налогооблажения</t>
  </si>
  <si>
    <t>1821 05 01050 01 0000 110</t>
  </si>
  <si>
    <t>1821 06 00000 00 0000 000</t>
  </si>
  <si>
    <t>Налоги на имущество</t>
  </si>
  <si>
    <t xml:space="preserve">182 106 01030 10 0000 110 </t>
  </si>
  <si>
    <t>Налог на имущество физических лиц, зачисляемый в бюджеты поселений</t>
  </si>
  <si>
    <t>Земельный налог</t>
  </si>
  <si>
    <t>765 116 51040 02 0000 140</t>
  </si>
  <si>
    <t>Денежные взыскания(штрафы), установленные законами субъектов РФ за несоблюдение муниципальных правовых актов,зачисляемых в  бюджеты поселений</t>
  </si>
  <si>
    <t>Итого налоговые и неналоговые доходы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</si>
  <si>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</si>
  <si>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</si>
  <si>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</si>
  <si>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РФ</t>
  </si>
  <si>
    <t>000 202 01000 00 0000 151</t>
  </si>
  <si>
    <t>Дотации от других бюджетов бюджетной системы РФ</t>
  </si>
  <si>
    <t>000 202 03015 10 0000 151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</si>
  <si>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</si>
  <si>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ИТОГО:</t>
  </si>
  <si>
    <t>Уточненые бюджетные поступления</t>
  </si>
  <si>
    <t>Исполнение</t>
  </si>
  <si>
    <t>1821 05 01011 01 1000 110</t>
  </si>
  <si>
    <t>1821 05 01021 01 1000 110</t>
  </si>
  <si>
    <t>Минимальный налог, зачисляемый в бюджеты субъектов Российской Федерации</t>
  </si>
  <si>
    <t>182 106 06431 00 0000 110</t>
  </si>
  <si>
    <t>182 106 06331 00 0000 110</t>
  </si>
  <si>
    <t>003 202 04999 10 0000 151</t>
  </si>
  <si>
    <t>Прочие межбюджетные трансферты, передаваемые бюджетам поселений</t>
  </si>
  <si>
    <t>процент исполнения</t>
  </si>
  <si>
    <t>003 111 05035 10 0000 120</t>
  </si>
  <si>
    <t>Доходы от сдачи в аренду имущества находящегося в  оперативном управлении</t>
  </si>
  <si>
    <t>Ожидаемое исполнение доходов бюджета сельского поселения "Село Маклино" за 2018 год</t>
  </si>
  <si>
    <t>003 202 25555 10 0230 151</t>
  </si>
  <si>
    <t>Субсидии от других бюджетов бюджетной системы РФ</t>
  </si>
  <si>
    <t>Возврат остатков субсидий и субвенций прошлых лет</t>
  </si>
  <si>
    <t>003 219 60010 10 0000 151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</si>
</sst>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[$-FC19]d\ mmmm\ yyyy\ &quot;г.&quot;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22">
    <font>
      <sz val="10"/>
      <name val="Arial Cyr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7" borderId="1" applyNumberFormat="0" applyAlignment="0" applyProtection="0"/>
    <xf numFmtId="0" fontId="15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5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8" fillId="21" borderId="7" applyNumberFormat="0" applyAlignment="0" applyProtection="0"/>
    <xf numFmtId="0" fontId="14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Alignment="1">
      <alignment/>
    </xf>
    <xf numFmtId="4" fontId="21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0" fontId="19" fillId="0" borderId="0" xfId="0" applyFont="1" applyAlignment="1">
      <alignment horizontal="left"/>
    </xf>
    <xf numFmtId="4" fontId="19" fillId="0" borderId="0" xfId="0" applyNumberFormat="1" applyFont="1" applyAlignment="1">
      <alignment/>
    </xf>
    <xf numFmtId="0" fontId="21" fillId="0" borderId="0" xfId="0" applyFont="1" applyBorder="1" applyAlignment="1">
      <alignment wrapText="1"/>
    </xf>
    <xf numFmtId="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3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vertical="top" wrapText="1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 wrapText="1"/>
    </xf>
    <xf numFmtId="49" fontId="19" fillId="0" borderId="10" xfId="0" applyNumberFormat="1" applyFont="1" applyBorder="1" applyAlignment="1">
      <alignment horizontal="left" wrapText="1"/>
    </xf>
    <xf numFmtId="0" fontId="21" fillId="0" borderId="10" xfId="0" applyFont="1" applyBorder="1" applyAlignment="1">
      <alignment wrapText="1"/>
    </xf>
    <xf numFmtId="0" fontId="19" fillId="0" borderId="11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3" xfId="0" applyFont="1" applyBorder="1" applyAlignment="1">
      <alignment horizontal="left" wrapText="1"/>
    </xf>
    <xf numFmtId="49" fontId="19" fillId="0" borderId="11" xfId="0" applyNumberFormat="1" applyFont="1" applyBorder="1" applyAlignment="1">
      <alignment horizontal="center" wrapText="1"/>
    </xf>
    <xf numFmtId="49" fontId="19" fillId="0" borderId="13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left" wrapText="1"/>
    </xf>
    <xf numFmtId="49" fontId="19" fillId="0" borderId="13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2">
      <selection activeCell="H27" sqref="H27"/>
    </sheetView>
  </sheetViews>
  <sheetFormatPr defaultColWidth="9.25390625" defaultRowHeight="12.75"/>
  <cols>
    <col min="1" max="1" width="9.25390625" style="1" customWidth="1"/>
    <col min="2" max="2" width="15.375" style="1" customWidth="1"/>
    <col min="3" max="5" width="9.25390625" style="1" customWidth="1"/>
    <col min="6" max="6" width="7.625" style="1" customWidth="1"/>
    <col min="7" max="7" width="17.125" style="13" customWidth="1"/>
    <col min="8" max="8" width="15.375" style="12" customWidth="1"/>
    <col min="9" max="9" width="12.00390625" style="1" customWidth="1"/>
    <col min="10" max="10" width="9.25390625" style="1" customWidth="1"/>
    <col min="11" max="11" width="11.75390625" style="1" bestFit="1" customWidth="1"/>
    <col min="12" max="16384" width="9.25390625" style="1" customWidth="1"/>
  </cols>
  <sheetData>
    <row r="1" spans="7:9" ht="9" customHeight="1">
      <c r="G1" s="22"/>
      <c r="H1" s="22"/>
      <c r="I1" s="22"/>
    </row>
    <row r="2" spans="1:9" ht="15.75" customHeight="1">
      <c r="A2" s="23" t="s">
        <v>40</v>
      </c>
      <c r="B2" s="23"/>
      <c r="C2" s="23"/>
      <c r="D2" s="23"/>
      <c r="E2" s="23"/>
      <c r="F2" s="23"/>
      <c r="G2" s="23"/>
      <c r="H2" s="23"/>
      <c r="I2" s="23"/>
    </row>
    <row r="3" spans="1:9" ht="15.75" customHeight="1">
      <c r="A3" s="23"/>
      <c r="B3" s="23"/>
      <c r="C3" s="23"/>
      <c r="D3" s="23"/>
      <c r="E3" s="23"/>
      <c r="F3" s="23"/>
      <c r="G3" s="23"/>
      <c r="H3" s="23"/>
      <c r="I3" s="23"/>
    </row>
    <row r="5" spans="1:9" ht="57" customHeight="1">
      <c r="A5" s="37" t="s">
        <v>0</v>
      </c>
      <c r="B5" s="37"/>
      <c r="C5" s="38" t="s">
        <v>1</v>
      </c>
      <c r="D5" s="38"/>
      <c r="E5" s="38"/>
      <c r="F5" s="38"/>
      <c r="G5" s="14" t="s">
        <v>28</v>
      </c>
      <c r="H5" s="15" t="s">
        <v>29</v>
      </c>
      <c r="I5" s="16" t="s">
        <v>37</v>
      </c>
    </row>
    <row r="6" spans="1:9" ht="5.25" customHeight="1" hidden="1">
      <c r="A6" s="37"/>
      <c r="B6" s="37"/>
      <c r="C6" s="38"/>
      <c r="D6" s="38"/>
      <c r="E6" s="38"/>
      <c r="F6" s="38"/>
      <c r="G6" s="17"/>
      <c r="H6" s="18"/>
      <c r="I6" s="19"/>
    </row>
    <row r="7" spans="1:9" ht="12.75" customHeight="1" hidden="1">
      <c r="A7" s="37"/>
      <c r="B7" s="37"/>
      <c r="C7" s="38"/>
      <c r="D7" s="38"/>
      <c r="E7" s="38"/>
      <c r="F7" s="38"/>
      <c r="G7" s="17"/>
      <c r="H7" s="18"/>
      <c r="I7" s="19"/>
    </row>
    <row r="8" spans="1:9" ht="12.75" customHeight="1" hidden="1">
      <c r="A8" s="37"/>
      <c r="B8" s="37"/>
      <c r="C8" s="19"/>
      <c r="D8" s="19"/>
      <c r="E8" s="19"/>
      <c r="F8" s="19"/>
      <c r="G8" s="17"/>
      <c r="H8" s="18"/>
      <c r="I8" s="19"/>
    </row>
    <row r="9" spans="1:9" ht="12.75" customHeight="1" hidden="1">
      <c r="A9" s="37"/>
      <c r="B9" s="37"/>
      <c r="C9" s="19"/>
      <c r="D9" s="19"/>
      <c r="E9" s="19"/>
      <c r="F9" s="19"/>
      <c r="G9" s="17"/>
      <c r="H9" s="18"/>
      <c r="I9" s="19"/>
    </row>
    <row r="10" spans="1:9" ht="12.75" customHeight="1" hidden="1">
      <c r="A10" s="37"/>
      <c r="B10" s="37"/>
      <c r="C10" s="19"/>
      <c r="D10" s="19"/>
      <c r="E10" s="19"/>
      <c r="F10" s="19"/>
      <c r="G10" s="17"/>
      <c r="H10" s="18"/>
      <c r="I10" s="19"/>
    </row>
    <row r="11" spans="1:9" ht="12.75" customHeight="1" hidden="1">
      <c r="A11" s="37"/>
      <c r="B11" s="37"/>
      <c r="C11" s="19"/>
      <c r="D11" s="19"/>
      <c r="E11" s="19"/>
      <c r="F11" s="19"/>
      <c r="G11" s="17"/>
      <c r="H11" s="18"/>
      <c r="I11" s="19"/>
    </row>
    <row r="12" spans="1:9" ht="12.75">
      <c r="A12" s="21">
        <v>1</v>
      </c>
      <c r="B12" s="21"/>
      <c r="C12" s="21">
        <v>2</v>
      </c>
      <c r="D12" s="21"/>
      <c r="E12" s="21"/>
      <c r="F12" s="21"/>
      <c r="G12" s="3">
        <v>3</v>
      </c>
      <c r="H12" s="20">
        <v>4</v>
      </c>
      <c r="I12" s="5">
        <v>5</v>
      </c>
    </row>
    <row r="13" spans="1:9" ht="12.75">
      <c r="A13" s="3"/>
      <c r="B13" s="3"/>
      <c r="C13" s="24" t="s">
        <v>2</v>
      </c>
      <c r="D13" s="24"/>
      <c r="E13" s="24"/>
      <c r="F13" s="24"/>
      <c r="G13" s="6"/>
      <c r="H13" s="4"/>
      <c r="I13" s="5"/>
    </row>
    <row r="14" spans="1:9" ht="12.75">
      <c r="A14" s="25" t="s">
        <v>3</v>
      </c>
      <c r="B14" s="25"/>
      <c r="C14" s="25" t="s">
        <v>4</v>
      </c>
      <c r="D14" s="25"/>
      <c r="E14" s="25"/>
      <c r="F14" s="25"/>
      <c r="G14" s="2">
        <f>G15</f>
        <v>1300000</v>
      </c>
      <c r="H14" s="2">
        <f>H15</f>
        <v>1250000</v>
      </c>
      <c r="I14" s="7">
        <f>H14/G14*100</f>
        <v>96.15384615384616</v>
      </c>
    </row>
    <row r="15" spans="1:9" ht="12.75">
      <c r="A15" s="26" t="s">
        <v>5</v>
      </c>
      <c r="B15" s="26"/>
      <c r="C15" s="26" t="s">
        <v>6</v>
      </c>
      <c r="D15" s="26"/>
      <c r="E15" s="26"/>
      <c r="F15" s="26"/>
      <c r="G15" s="4">
        <v>1300000</v>
      </c>
      <c r="H15" s="4">
        <v>1250000</v>
      </c>
      <c r="I15" s="8">
        <f>H15/G15*100</f>
        <v>96.15384615384616</v>
      </c>
    </row>
    <row r="16" spans="1:9" ht="12.75">
      <c r="A16" s="25" t="s">
        <v>7</v>
      </c>
      <c r="B16" s="25"/>
      <c r="C16" s="25" t="s">
        <v>8</v>
      </c>
      <c r="D16" s="25"/>
      <c r="E16" s="25"/>
      <c r="F16" s="25"/>
      <c r="G16" s="2">
        <f>G17+G18+G19</f>
        <v>2100000</v>
      </c>
      <c r="H16" s="2">
        <f>H17+H18+H19</f>
        <v>2900000</v>
      </c>
      <c r="I16" s="7">
        <f>H16/G16*100</f>
        <v>138.0952380952381</v>
      </c>
    </row>
    <row r="17" spans="1:9" ht="38.25" customHeight="1">
      <c r="A17" s="26" t="s">
        <v>30</v>
      </c>
      <c r="B17" s="26"/>
      <c r="C17" s="27" t="s">
        <v>9</v>
      </c>
      <c r="D17" s="27"/>
      <c r="E17" s="27"/>
      <c r="F17" s="27"/>
      <c r="G17" s="4">
        <v>1520000</v>
      </c>
      <c r="H17" s="4">
        <v>2200000</v>
      </c>
      <c r="I17" s="8">
        <f aca="true" t="shared" si="0" ref="I17:I34">H17/G17*100</f>
        <v>144.73684210526315</v>
      </c>
    </row>
    <row r="18" spans="1:9" s="9" customFormat="1" ht="38.25" customHeight="1">
      <c r="A18" s="26" t="s">
        <v>31</v>
      </c>
      <c r="B18" s="26"/>
      <c r="C18" s="27" t="s">
        <v>9</v>
      </c>
      <c r="D18" s="27"/>
      <c r="E18" s="27"/>
      <c r="F18" s="27"/>
      <c r="G18" s="4">
        <v>580000</v>
      </c>
      <c r="H18" s="4">
        <v>700000</v>
      </c>
      <c r="I18" s="8">
        <f t="shared" si="0"/>
        <v>120.6896551724138</v>
      </c>
    </row>
    <row r="19" spans="1:9" s="9" customFormat="1" ht="38.25" customHeight="1">
      <c r="A19" s="28" t="s">
        <v>10</v>
      </c>
      <c r="B19" s="28"/>
      <c r="C19" s="29" t="s">
        <v>32</v>
      </c>
      <c r="D19" s="29"/>
      <c r="E19" s="29"/>
      <c r="F19" s="29"/>
      <c r="G19" s="4">
        <v>0</v>
      </c>
      <c r="H19" s="4">
        <v>0</v>
      </c>
      <c r="I19" s="8">
        <v>0</v>
      </c>
    </row>
    <row r="20" spans="1:9" ht="12.75">
      <c r="A20" s="25" t="s">
        <v>11</v>
      </c>
      <c r="B20" s="25"/>
      <c r="C20" s="25" t="s">
        <v>12</v>
      </c>
      <c r="D20" s="25"/>
      <c r="E20" s="25"/>
      <c r="F20" s="25"/>
      <c r="G20" s="2">
        <f>G21+G22+G23</f>
        <v>8360000</v>
      </c>
      <c r="H20" s="2">
        <f>H21+H22+H23</f>
        <v>7770000</v>
      </c>
      <c r="I20" s="7">
        <f t="shared" si="0"/>
        <v>92.94258373205741</v>
      </c>
    </row>
    <row r="21" spans="1:9" ht="38.25" customHeight="1">
      <c r="A21" s="26" t="s">
        <v>13</v>
      </c>
      <c r="B21" s="26"/>
      <c r="C21" s="27" t="s">
        <v>14</v>
      </c>
      <c r="D21" s="27"/>
      <c r="E21" s="27"/>
      <c r="F21" s="27"/>
      <c r="G21" s="4">
        <v>760000</v>
      </c>
      <c r="H21" s="4">
        <v>370000</v>
      </c>
      <c r="I21" s="8">
        <f t="shared" si="0"/>
        <v>48.68421052631579</v>
      </c>
    </row>
    <row r="22" spans="1:11" ht="38.25" customHeight="1">
      <c r="A22" s="26" t="s">
        <v>33</v>
      </c>
      <c r="B22" s="26"/>
      <c r="C22" s="26" t="s">
        <v>15</v>
      </c>
      <c r="D22" s="26"/>
      <c r="E22" s="26"/>
      <c r="F22" s="26"/>
      <c r="G22" s="4">
        <v>2950000</v>
      </c>
      <c r="H22" s="4">
        <v>3500000</v>
      </c>
      <c r="I22" s="8">
        <f t="shared" si="0"/>
        <v>118.64406779661016</v>
      </c>
      <c r="K22" s="10"/>
    </row>
    <row r="23" spans="1:9" ht="12.75">
      <c r="A23" s="26" t="s">
        <v>34</v>
      </c>
      <c r="B23" s="26"/>
      <c r="C23" s="26" t="s">
        <v>15</v>
      </c>
      <c r="D23" s="26"/>
      <c r="E23" s="26"/>
      <c r="F23" s="26"/>
      <c r="G23" s="4">
        <v>4650000</v>
      </c>
      <c r="H23" s="4">
        <v>3900000</v>
      </c>
      <c r="I23" s="8">
        <f t="shared" si="0"/>
        <v>83.87096774193549</v>
      </c>
    </row>
    <row r="24" spans="1:9" ht="62.25" customHeight="1">
      <c r="A24" s="30" t="s">
        <v>16</v>
      </c>
      <c r="B24" s="30"/>
      <c r="C24" s="29" t="s">
        <v>17</v>
      </c>
      <c r="D24" s="29"/>
      <c r="E24" s="29"/>
      <c r="F24" s="29"/>
      <c r="G24" s="4"/>
      <c r="H24" s="4"/>
      <c r="I24" s="7"/>
    </row>
    <row r="25" spans="1:9" ht="36.75" customHeight="1">
      <c r="A25" s="35" t="s">
        <v>38</v>
      </c>
      <c r="B25" s="36"/>
      <c r="C25" s="32" t="s">
        <v>39</v>
      </c>
      <c r="D25" s="33"/>
      <c r="E25" s="33"/>
      <c r="F25" s="34"/>
      <c r="G25" s="4"/>
      <c r="H25" s="4"/>
      <c r="I25" s="8"/>
    </row>
    <row r="26" spans="1:9" ht="27.75" customHeight="1">
      <c r="A26" s="25"/>
      <c r="B26" s="26"/>
      <c r="C26" s="31" t="s">
        <v>18</v>
      </c>
      <c r="D26" s="27"/>
      <c r="E26" s="27"/>
      <c r="F26" s="27"/>
      <c r="G26" s="2">
        <f>G24+G20+G16+G14</f>
        <v>11760000</v>
      </c>
      <c r="H26" s="2">
        <f>H14+H16+H20+H24</f>
        <v>11920000</v>
      </c>
      <c r="I26" s="7">
        <f t="shared" si="0"/>
        <v>101.36054421768708</v>
      </c>
    </row>
    <row r="27" spans="1:9" ht="12.75">
      <c r="A27" s="25" t="s">
        <v>19</v>
      </c>
      <c r="B27" s="25"/>
      <c r="C27" s="31" t="s">
        <v>20</v>
      </c>
      <c r="D27" s="31"/>
      <c r="E27" s="31"/>
      <c r="F27" s="31"/>
      <c r="G27" s="2">
        <f>G28</f>
        <v>2543013.25</v>
      </c>
      <c r="H27" s="2">
        <f>H28</f>
        <v>2543013.25</v>
      </c>
      <c r="I27" s="7">
        <f t="shared" si="0"/>
        <v>100</v>
      </c>
    </row>
    <row r="28" spans="1:9" ht="26.25" customHeight="1">
      <c r="A28" s="25" t="s">
        <v>21</v>
      </c>
      <c r="B28" s="25"/>
      <c r="C28" s="31" t="s">
        <v>22</v>
      </c>
      <c r="D28" s="31"/>
      <c r="E28" s="31"/>
      <c r="F28" s="31"/>
      <c r="G28" s="2">
        <f>G29+G30+G31+G33+G32</f>
        <v>2543013.25</v>
      </c>
      <c r="H28" s="2">
        <f>H29+H30+H31+H33+H32</f>
        <v>2543013.25</v>
      </c>
      <c r="I28" s="7">
        <f t="shared" si="0"/>
        <v>100</v>
      </c>
    </row>
    <row r="29" spans="1:9" ht="27" customHeight="1">
      <c r="A29" s="26" t="s">
        <v>23</v>
      </c>
      <c r="B29" s="26"/>
      <c r="C29" s="27" t="s">
        <v>24</v>
      </c>
      <c r="D29" s="27"/>
      <c r="E29" s="27"/>
      <c r="F29" s="27"/>
      <c r="G29" s="4">
        <v>1518777</v>
      </c>
      <c r="H29" s="4">
        <v>1518777</v>
      </c>
      <c r="I29" s="8">
        <f t="shared" si="0"/>
        <v>100</v>
      </c>
    </row>
    <row r="30" spans="1:9" ht="54.75" customHeight="1">
      <c r="A30" s="27" t="s">
        <v>25</v>
      </c>
      <c r="B30" s="27"/>
      <c r="C30" s="27" t="s">
        <v>26</v>
      </c>
      <c r="D30" s="27"/>
      <c r="E30" s="27"/>
      <c r="F30" s="27"/>
      <c r="G30" s="4">
        <v>103574</v>
      </c>
      <c r="H30" s="4">
        <f>G30</f>
        <v>103574</v>
      </c>
      <c r="I30" s="8">
        <f t="shared" si="0"/>
        <v>100</v>
      </c>
    </row>
    <row r="31" spans="1:9" ht="41.25" customHeight="1">
      <c r="A31" s="30" t="s">
        <v>35</v>
      </c>
      <c r="B31" s="30"/>
      <c r="C31" s="29" t="s">
        <v>36</v>
      </c>
      <c r="D31" s="29"/>
      <c r="E31" s="29"/>
      <c r="F31" s="29"/>
      <c r="G31" s="4">
        <v>396711</v>
      </c>
      <c r="H31" s="4">
        <f>G31</f>
        <v>396711</v>
      </c>
      <c r="I31" s="8">
        <f t="shared" si="0"/>
        <v>100</v>
      </c>
    </row>
    <row r="32" spans="1:9" ht="30" customHeight="1">
      <c r="A32" s="39" t="s">
        <v>41</v>
      </c>
      <c r="B32" s="40"/>
      <c r="C32" s="32" t="s">
        <v>42</v>
      </c>
      <c r="D32" s="33"/>
      <c r="E32" s="33"/>
      <c r="F32" s="34"/>
      <c r="G32" s="4">
        <v>528111.25</v>
      </c>
      <c r="H32" s="4">
        <v>528111.25</v>
      </c>
      <c r="I32" s="8">
        <f t="shared" si="0"/>
        <v>100</v>
      </c>
    </row>
    <row r="33" spans="1:9" ht="51.75" customHeight="1">
      <c r="A33" s="30" t="s">
        <v>44</v>
      </c>
      <c r="B33" s="30"/>
      <c r="C33" s="29" t="s">
        <v>43</v>
      </c>
      <c r="D33" s="29"/>
      <c r="E33" s="29"/>
      <c r="F33" s="29"/>
      <c r="G33" s="4">
        <v>-4160</v>
      </c>
      <c r="H33" s="4">
        <f>G33</f>
        <v>-4160</v>
      </c>
      <c r="I33" s="8">
        <f t="shared" si="0"/>
        <v>100</v>
      </c>
    </row>
    <row r="34" spans="1:9" ht="37.5" customHeight="1">
      <c r="A34" s="31"/>
      <c r="B34" s="31"/>
      <c r="C34" s="31" t="s">
        <v>27</v>
      </c>
      <c r="D34" s="31"/>
      <c r="E34" s="31"/>
      <c r="F34" s="31"/>
      <c r="G34" s="2">
        <f>G26+G27</f>
        <v>14303013.25</v>
      </c>
      <c r="H34" s="2">
        <f>H26+H27</f>
        <v>14463013.25</v>
      </c>
      <c r="I34" s="7">
        <f t="shared" si="0"/>
        <v>101.11864540152055</v>
      </c>
    </row>
    <row r="35" spans="1:7" ht="37.5" customHeight="1">
      <c r="A35" s="11"/>
      <c r="B35" s="11"/>
      <c r="C35" s="11"/>
      <c r="D35" s="11"/>
      <c r="E35" s="11"/>
      <c r="F35" s="11"/>
      <c r="G35" s="12"/>
    </row>
  </sheetData>
  <sheetProtection/>
  <mergeCells count="49">
    <mergeCell ref="A32:B32"/>
    <mergeCell ref="C32:F32"/>
    <mergeCell ref="A34:B34"/>
    <mergeCell ref="C34:F34"/>
    <mergeCell ref="A5:B11"/>
    <mergeCell ref="C5:F7"/>
    <mergeCell ref="A31:B31"/>
    <mergeCell ref="C31:F31"/>
    <mergeCell ref="A33:B33"/>
    <mergeCell ref="C33:F33"/>
    <mergeCell ref="A27:B27"/>
    <mergeCell ref="C27:F27"/>
    <mergeCell ref="A28:B28"/>
    <mergeCell ref="C28:F28"/>
    <mergeCell ref="A29:B29"/>
    <mergeCell ref="C29:F29"/>
    <mergeCell ref="A30:B30"/>
    <mergeCell ref="C30:F30"/>
    <mergeCell ref="A24:B24"/>
    <mergeCell ref="C24:F24"/>
    <mergeCell ref="A26:B26"/>
    <mergeCell ref="C26:F26"/>
    <mergeCell ref="C25:F25"/>
    <mergeCell ref="A25:B25"/>
    <mergeCell ref="A21:B21"/>
    <mergeCell ref="C21:F21"/>
    <mergeCell ref="A22:B22"/>
    <mergeCell ref="C22:F22"/>
    <mergeCell ref="A23:B23"/>
    <mergeCell ref="C23:F23"/>
    <mergeCell ref="A18:B18"/>
    <mergeCell ref="C18:F18"/>
    <mergeCell ref="A19:B19"/>
    <mergeCell ref="C19:F19"/>
    <mergeCell ref="A20:B20"/>
    <mergeCell ref="C20:F20"/>
    <mergeCell ref="A15:B15"/>
    <mergeCell ref="C15:F15"/>
    <mergeCell ref="A16:B16"/>
    <mergeCell ref="C16:F16"/>
    <mergeCell ref="A17:B17"/>
    <mergeCell ref="C17:F17"/>
    <mergeCell ref="A12:B12"/>
    <mergeCell ref="C12:F12"/>
    <mergeCell ref="G1:I1"/>
    <mergeCell ref="A2:I3"/>
    <mergeCell ref="C13:F13"/>
    <mergeCell ref="A14:B14"/>
    <mergeCell ref="C14:F14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5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User</cp:lastModifiedBy>
  <cp:lastPrinted>2017-12-04T08:46:38Z</cp:lastPrinted>
  <dcterms:created xsi:type="dcterms:W3CDTF">2007-11-07T09:20:40Z</dcterms:created>
  <dcterms:modified xsi:type="dcterms:W3CDTF">2018-11-28T19:45:59Z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